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agina Web\Marco Bienestar\1s 2024\"/>
    </mc:Choice>
  </mc:AlternateContent>
  <bookViews>
    <workbookView xWindow="0" yWindow="0" windowWidth="20490" windowHeight="7650"/>
  </bookViews>
  <sheets>
    <sheet name="Brechas_Tablas_1a9_11a16_Anexos" sheetId="1" r:id="rId1"/>
    <sheet name="Brecha_Tabla_10_Trab.No.Remun." sheetId="2" r:id="rId2"/>
  </sheets>
  <calcPr calcId="162913" concurrentCalc="0"/>
  <extLst>
    <ext uri="GoogleSheetsCustomDataVersion2">
      <go:sheetsCustomData xmlns:go="http://customooxmlschemas.google.com/" r:id="rId6" roundtripDataChecksum="hiWRr+y16AUPBCMgavmhahoCDPt1HB49mNChVW9wPhs="/>
    </ext>
  </extLst>
</workbook>
</file>

<file path=xl/calcChain.xml><?xml version="1.0" encoding="utf-8"?>
<calcChain xmlns="http://schemas.openxmlformats.org/spreadsheetml/2006/main">
  <c r="C23" i="2" l="1"/>
  <c r="C15" i="2"/>
  <c r="O209" i="1"/>
  <c r="N209" i="1"/>
  <c r="M209" i="1"/>
  <c r="O208" i="1"/>
  <c r="N208" i="1"/>
  <c r="M208" i="1"/>
  <c r="O200" i="1"/>
  <c r="N200" i="1"/>
  <c r="M200" i="1"/>
  <c r="O199" i="1"/>
  <c r="N199" i="1"/>
  <c r="M199" i="1"/>
  <c r="O191" i="1"/>
  <c r="N191" i="1"/>
  <c r="M191" i="1"/>
  <c r="O190" i="1"/>
  <c r="N190" i="1"/>
  <c r="M190" i="1"/>
  <c r="O182" i="1"/>
  <c r="N182" i="1"/>
  <c r="M182" i="1"/>
  <c r="O181" i="1"/>
  <c r="N181" i="1"/>
  <c r="M181" i="1"/>
  <c r="O173" i="1"/>
  <c r="N173" i="1"/>
  <c r="M173" i="1"/>
  <c r="O172" i="1"/>
  <c r="N172" i="1"/>
  <c r="M172" i="1"/>
  <c r="O164" i="1"/>
  <c r="N164" i="1"/>
  <c r="M164" i="1"/>
  <c r="O163" i="1"/>
  <c r="N163" i="1"/>
  <c r="M163" i="1"/>
  <c r="O155" i="1"/>
  <c r="N155" i="1"/>
  <c r="M155" i="1"/>
  <c r="O154" i="1"/>
  <c r="N154" i="1"/>
  <c r="M154" i="1"/>
  <c r="O146" i="1"/>
  <c r="N146" i="1"/>
  <c r="M146" i="1"/>
  <c r="O145" i="1"/>
  <c r="N145" i="1"/>
  <c r="M145" i="1"/>
  <c r="O137" i="1"/>
  <c r="N137" i="1"/>
  <c r="M137" i="1"/>
  <c r="O136" i="1"/>
  <c r="N136" i="1"/>
  <c r="M136" i="1"/>
  <c r="O128" i="1"/>
  <c r="N128" i="1"/>
  <c r="M128" i="1"/>
  <c r="O127" i="1"/>
  <c r="N127" i="1"/>
  <c r="M127" i="1"/>
  <c r="O119" i="1"/>
  <c r="N119" i="1"/>
  <c r="M119" i="1"/>
  <c r="O118" i="1"/>
  <c r="N118" i="1"/>
  <c r="M118" i="1"/>
  <c r="O110" i="1"/>
  <c r="N110" i="1"/>
  <c r="M110" i="1"/>
  <c r="O109" i="1"/>
  <c r="N109" i="1"/>
  <c r="M109" i="1"/>
  <c r="O101" i="1"/>
  <c r="N101" i="1"/>
  <c r="M101" i="1"/>
  <c r="O100" i="1"/>
  <c r="N100" i="1"/>
  <c r="M100" i="1"/>
  <c r="O92" i="1"/>
  <c r="N92" i="1"/>
  <c r="M92" i="1"/>
  <c r="O91" i="1"/>
  <c r="N91" i="1"/>
  <c r="M91" i="1"/>
  <c r="O83" i="1"/>
  <c r="N83" i="1"/>
  <c r="M83" i="1"/>
  <c r="O82" i="1"/>
  <c r="N82" i="1"/>
  <c r="M82" i="1"/>
  <c r="O74" i="1"/>
  <c r="N74" i="1"/>
  <c r="M74" i="1"/>
  <c r="O73" i="1"/>
  <c r="N73" i="1"/>
  <c r="M73" i="1"/>
  <c r="O47" i="1"/>
  <c r="N47" i="1"/>
  <c r="M47" i="1"/>
  <c r="O46" i="1"/>
  <c r="N46" i="1"/>
  <c r="M46" i="1"/>
  <c r="O38" i="1"/>
  <c r="N38" i="1"/>
  <c r="M38" i="1"/>
  <c r="O37" i="1"/>
  <c r="N37" i="1"/>
  <c r="M37" i="1"/>
  <c r="O29" i="1"/>
  <c r="N29" i="1"/>
  <c r="M29" i="1"/>
  <c r="O28" i="1"/>
  <c r="N28" i="1"/>
  <c r="M28" i="1"/>
  <c r="O20" i="1"/>
  <c r="N20" i="1"/>
  <c r="M20" i="1"/>
  <c r="O19" i="1"/>
  <c r="N19" i="1"/>
  <c r="M19" i="1"/>
  <c r="O11" i="1"/>
  <c r="N11" i="1"/>
  <c r="M11" i="1"/>
  <c r="O10" i="1"/>
  <c r="N10" i="1"/>
  <c r="M10" i="1"/>
</calcChain>
</file>

<file path=xl/sharedStrings.xml><?xml version="1.0" encoding="utf-8"?>
<sst xmlns="http://schemas.openxmlformats.org/spreadsheetml/2006/main" count="564" uniqueCount="96">
  <si>
    <t>Indicadores de Bienestar. Informe de Brechas de Género. Tablas según orden de inclusión en el informe.</t>
  </si>
  <si>
    <t>Dimensión</t>
  </si>
  <si>
    <t>Nº Tabla en Informe</t>
  </si>
  <si>
    <t>Indicador 4 Aglomerados</t>
  </si>
  <si>
    <t>Semestre/Año</t>
  </si>
  <si>
    <t>2S 2018</t>
  </si>
  <si>
    <t>1S 2019</t>
  </si>
  <si>
    <t>2S 2019</t>
  </si>
  <si>
    <t>1S 2020</t>
  </si>
  <si>
    <t>2S 2020</t>
  </si>
  <si>
    <t>1S 2021</t>
  </si>
  <si>
    <t>2S 2021</t>
  </si>
  <si>
    <t>1S 2022</t>
  </si>
  <si>
    <t>2S 2022</t>
  </si>
  <si>
    <t>1S 2023</t>
  </si>
  <si>
    <t>2S 2023</t>
  </si>
  <si>
    <t>Empleo</t>
  </si>
  <si>
    <t>Tabla 1</t>
  </si>
  <si>
    <t>Tasa de empleo                                                     (personas de 15 a 64 años)</t>
  </si>
  <si>
    <t>Total</t>
  </si>
  <si>
    <t>Varones</t>
  </si>
  <si>
    <t>Mujeres</t>
  </si>
  <si>
    <t>Brecha                         (mujeres-varones)</t>
  </si>
  <si>
    <t>Brecha %                                  ((muj.-var.)/var.)</t>
  </si>
  <si>
    <t>Tabla 2</t>
  </si>
  <si>
    <t>Tasa de desempleo</t>
  </si>
  <si>
    <t>Tabla 3</t>
  </si>
  <si>
    <t>Desempleo de largo plazo                                                (un año o más)</t>
  </si>
  <si>
    <t>Tabla 4</t>
  </si>
  <si>
    <t>Tasa de desempleo juvenil (15 a 24 años)</t>
  </si>
  <si>
    <t>Tabla 5</t>
  </si>
  <si>
    <t>Tasa de informalidad</t>
  </si>
  <si>
    <t>Educación</t>
  </si>
  <si>
    <t>Tabla 6</t>
  </si>
  <si>
    <r>
      <rPr>
        <b/>
        <sz val="9"/>
        <color theme="1"/>
        <rFont val="Calibri"/>
        <family val="2"/>
      </rPr>
      <t>Logro educativo de los adultos</t>
    </r>
    <r>
      <rPr>
        <sz val="9"/>
        <color theme="1"/>
        <rFont val="Calibri"/>
        <family val="2"/>
      </rPr>
      <t xml:space="preserve"> (% de personas de 25 a 64 años con secundario completo o más)</t>
    </r>
  </si>
  <si>
    <t>Tabla 7</t>
  </si>
  <si>
    <r>
      <rPr>
        <b/>
        <sz val="9"/>
        <color theme="1"/>
        <rFont val="Calibri"/>
        <family val="2"/>
      </rPr>
      <t>Logro educativo PEA</t>
    </r>
    <r>
      <rPr>
        <sz val="9"/>
        <color theme="1"/>
        <rFont val="Calibri"/>
        <family val="2"/>
      </rPr>
      <t xml:space="preserve"> (% de personas económicamente activas de 15 a 64 años con secundario completo o más)</t>
    </r>
  </si>
  <si>
    <t>Balance Vida - Trabajo</t>
  </si>
  <si>
    <t>Tabla 8</t>
  </si>
  <si>
    <t>Trabajadores con un horario laboral largo</t>
  </si>
  <si>
    <t>Tabla 9</t>
  </si>
  <si>
    <t>Medio de transporte Público</t>
  </si>
  <si>
    <t>Ingresos</t>
  </si>
  <si>
    <r>
      <rPr>
        <b/>
        <sz val="9"/>
        <color theme="1"/>
        <rFont val="Calibri"/>
        <family val="2"/>
      </rPr>
      <t>Ingreso familiar SEMESTRAL promedio por unidad de consumo</t>
    </r>
    <r>
      <rPr>
        <sz val="9"/>
        <color theme="1"/>
        <rFont val="Calibri"/>
        <family val="2"/>
      </rPr>
      <t xml:space="preserve"> </t>
    </r>
    <r>
      <rPr>
        <i/>
        <sz val="9"/>
        <color theme="1"/>
        <rFont val="Calibri"/>
        <family val="2"/>
      </rPr>
      <t>(Complementario al indicador OCDE de ingreso familiar anual promedio por unidad de consumo en U$S PPA año 2010. La unidad de consumo es una medida de economía de escala similar al ingreso per cápita; calculado cómo el cociente entre los ingresos familiares y la raíz cuadrada de la cantidad de miembros del hogar)</t>
    </r>
  </si>
  <si>
    <r>
      <rPr>
        <b/>
        <sz val="9"/>
        <color theme="1"/>
        <rFont val="Calibri"/>
        <family val="2"/>
      </rPr>
      <t>Tasa de exclusión por ingresos</t>
    </r>
    <r>
      <rPr>
        <sz val="9"/>
        <color theme="1"/>
        <rFont val="Calibri"/>
        <family val="2"/>
      </rPr>
      <t xml:space="preserve"> (% de personas en hogares con ingresos inferiores al 60% de la mediana de ingresos de los hogares de ese aglomerado)</t>
    </r>
  </si>
  <si>
    <t>Acceso a servicios</t>
  </si>
  <si>
    <t>Tabla 13</t>
  </si>
  <si>
    <t>Hogares con acceso a internet de banda ancha</t>
  </si>
  <si>
    <t>Vivienda</t>
  </si>
  <si>
    <t>Tabla 14</t>
  </si>
  <si>
    <t>Costo de la Vivienda (% de los ingresos familiares que representa el alquiler de la vivienda - hogares inquilinos)</t>
  </si>
  <si>
    <t>Salud</t>
  </si>
  <si>
    <t>Tabla 15</t>
  </si>
  <si>
    <t>Salud percibida (% Muy Buena y Buena)</t>
  </si>
  <si>
    <t>Satisfacción con la vida</t>
  </si>
  <si>
    <t>Tabla 16</t>
  </si>
  <si>
    <t>Satisfacción ante la vida</t>
  </si>
  <si>
    <t>Compromiso cívico y gobernanza</t>
  </si>
  <si>
    <t>Anexo 1</t>
  </si>
  <si>
    <t>Voluntariado</t>
  </si>
  <si>
    <t>Comunidad y apoyo social</t>
  </si>
  <si>
    <t>Anexo 2</t>
  </si>
  <si>
    <t>Red de apoyo social percibida</t>
  </si>
  <si>
    <t>Anexo 3</t>
  </si>
  <si>
    <t>Habitaciones por persona</t>
  </si>
  <si>
    <t>Anexo 4</t>
  </si>
  <si>
    <t>Viviendas sin servicios básicos (baño interno de uso exclusivo por el hogar con desagüe a cloacas o pozo ciego con cámara séptica)</t>
  </si>
  <si>
    <t>Anexo 5</t>
  </si>
  <si>
    <t>Tenencia (% de hogares propietarios de la vivienda y el terreno)</t>
  </si>
  <si>
    <t>Anexo 6</t>
  </si>
  <si>
    <t>Desplazamiento fuera del municipio</t>
  </si>
  <si>
    <t>Anexo 7</t>
  </si>
  <si>
    <t>Tiempo de desplazamiento del lugar de residencia al lugar de ocupación principal</t>
  </si>
  <si>
    <t>Anexo 8</t>
  </si>
  <si>
    <t>Medio de transporte Privado</t>
  </si>
  <si>
    <t>APARTADO TRABAJO NO REMUNERADO - Módulo INDEC año 2013</t>
  </si>
  <si>
    <t>Módulo de Trabajo Doméstico No Remunerado (EAHU - INDEC - Año 2013) - Provincia de Córdoba (urbana)</t>
  </si>
  <si>
    <t>% de personas que realizan actividades domésticas, de cuidado de personas o ayuda escolar no remuneradas</t>
  </si>
  <si>
    <t>Brecha: % para mujeres - % para varones</t>
  </si>
  <si>
    <t>Indicador</t>
  </si>
  <si>
    <t>Magnitud % (mujeres)</t>
  </si>
  <si>
    <t>Brecha</t>
  </si>
  <si>
    <t>Trabajo no remunerado en el hogar (personas de 18 años y más)</t>
  </si>
  <si>
    <t>18 a 29 años</t>
  </si>
  <si>
    <t>30 a 59 años</t>
  </si>
  <si>
    <t>60 años y más</t>
  </si>
  <si>
    <t>Jefe / a</t>
  </si>
  <si>
    <t>Cónyuge / Pareja</t>
  </si>
  <si>
    <t>Hijo/a-Yerno/Nuera</t>
  </si>
  <si>
    <t>Trabajo no remunerado en el hogar (personas de 18 años y más) - PERSONAS OCUPADAS</t>
  </si>
  <si>
    <t>Cantidad promedio de horas por día que dedica a actividades no remuneradas en el hogar</t>
  </si>
  <si>
    <t>Magnitud hs. (mujeres)</t>
  </si>
  <si>
    <t>Horas promedio diarias dedicadas a actividades no remuneradas en el hogar</t>
  </si>
  <si>
    <t>Horas promedio diarias dedicadas a actividades no remuneradas en el hogar - PERSONAS OCUPADAS</t>
  </si>
  <si>
    <t>1S 2024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</si>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</sst>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,##0.0"/>
  </numFmts>
  <fonts count="13" x14ac:knownFonts="1">
    <font>
      <sz val="11"/>
      <color rgb="FF000000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9"/>
      <color rgb="FFF2F2F2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color rgb="FF953734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  <fill>
      <patternFill patternType="solid">
        <fgColor rgb="FFD99594"/>
        <bgColor rgb="FFD9959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/>
    </xf>
    <xf numFmtId="0" fontId="8" fillId="0" borderId="15" xfId="0" applyFont="1" applyBorder="1" applyAlignment="1">
      <alignment horizontal="left" vertical="center" wrapText="1"/>
    </xf>
    <xf numFmtId="1" fontId="7" fillId="0" borderId="14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4" borderId="14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 wrapText="1"/>
    </xf>
    <xf numFmtId="3" fontId="7" fillId="4" borderId="10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 wrapText="1"/>
    </xf>
    <xf numFmtId="166" fontId="7" fillId="0" borderId="14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 wrapText="1"/>
    </xf>
    <xf numFmtId="0" fontId="9" fillId="0" borderId="17" xfId="0" applyFont="1" applyBorder="1"/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7" xfId="0" applyFont="1" applyBorder="1"/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164" fontId="11" fillId="0" borderId="24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 wrapText="1"/>
    </xf>
    <xf numFmtId="164" fontId="8" fillId="0" borderId="27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10" xfId="0" applyFont="1" applyBorder="1"/>
    <xf numFmtId="3" fontId="7" fillId="0" borderId="1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2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2" fillId="3" borderId="2" xfId="0" applyFont="1" applyFill="1" applyBorder="1" applyAlignment="1">
      <alignment horizontal="center"/>
    </xf>
    <xf numFmtId="1" fontId="7" fillId="0" borderId="15" xfId="0" applyNumberFormat="1" applyFont="1" applyBorder="1" applyAlignment="1">
      <alignment horizontal="center" vertical="center"/>
    </xf>
    <xf numFmtId="0" fontId="6" fillId="0" borderId="16" xfId="0" applyFont="1" applyBorder="1"/>
    <xf numFmtId="164" fontId="7" fillId="0" borderId="15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6" fillId="0" borderId="17" xfId="0" applyFont="1" applyBorder="1"/>
    <xf numFmtId="3" fontId="7" fillId="0" borderId="13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6" fillId="0" borderId="6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7" xfId="0" applyFont="1" applyBorder="1"/>
    <xf numFmtId="1" fontId="7" fillId="0" borderId="6" xfId="0" applyNumberFormat="1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6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workbookViewId="0">
      <selection activeCell="P61" sqref="P61:P65"/>
    </sheetView>
  </sheetViews>
  <sheetFormatPr baseColWidth="10" defaultColWidth="14.42578125" defaultRowHeight="15" customHeight="1" x14ac:dyDescent="0.25"/>
  <cols>
    <col min="1" max="1" width="24.42578125" customWidth="1"/>
    <col min="2" max="2" width="20.28515625" customWidth="1"/>
    <col min="3" max="3" width="17.42578125" customWidth="1"/>
    <col min="4" max="4" width="17.28515625" customWidth="1"/>
    <col min="5" max="13" width="10.7109375" customWidth="1"/>
  </cols>
  <sheetData>
    <row r="1" spans="1:16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15.75" thickBo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24" customHeight="1" x14ac:dyDescent="0.25">
      <c r="A3" s="53" t="s">
        <v>1</v>
      </c>
      <c r="B3" s="54" t="s">
        <v>2</v>
      </c>
      <c r="C3" s="53" t="s">
        <v>3</v>
      </c>
      <c r="D3" s="60"/>
      <c r="E3" s="69" t="s">
        <v>4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</row>
    <row r="4" spans="1:16" ht="24" customHeight="1" thickBot="1" x14ac:dyDescent="0.3">
      <c r="A4" s="46"/>
      <c r="B4" s="46"/>
      <c r="C4" s="46"/>
      <c r="D4" s="61"/>
      <c r="E4" s="72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</row>
    <row r="5" spans="1:16" ht="24" customHeight="1" x14ac:dyDescent="0.25">
      <c r="A5" s="46"/>
      <c r="B5" s="46"/>
      <c r="C5" s="46"/>
      <c r="D5" s="46"/>
      <c r="E5" s="50" t="s">
        <v>5</v>
      </c>
      <c r="F5" s="51" t="s">
        <v>6</v>
      </c>
      <c r="G5" s="50" t="s">
        <v>7</v>
      </c>
      <c r="H5" s="50" t="s">
        <v>8</v>
      </c>
      <c r="I5" s="50" t="s">
        <v>9</v>
      </c>
      <c r="J5" s="50" t="s">
        <v>10</v>
      </c>
      <c r="K5" s="50" t="s">
        <v>11</v>
      </c>
      <c r="L5" s="50" t="s">
        <v>12</v>
      </c>
      <c r="M5" s="50" t="s">
        <v>13</v>
      </c>
      <c r="N5" s="50" t="s">
        <v>14</v>
      </c>
      <c r="O5" s="50" t="s">
        <v>15</v>
      </c>
      <c r="P5" s="50" t="s">
        <v>94</v>
      </c>
    </row>
    <row r="6" spans="1:16" ht="24" customHeight="1" thickBot="1" x14ac:dyDescent="0.3">
      <c r="A6" s="47"/>
      <c r="B6" s="55"/>
      <c r="C6" s="47"/>
      <c r="D6" s="47"/>
      <c r="E6" s="46"/>
      <c r="F6" s="52"/>
      <c r="G6" s="46"/>
      <c r="H6" s="46"/>
      <c r="I6" s="46"/>
      <c r="J6" s="46"/>
      <c r="K6" s="46"/>
      <c r="L6" s="46"/>
      <c r="M6" s="47"/>
      <c r="N6" s="46"/>
      <c r="O6" s="46"/>
      <c r="P6" s="46"/>
    </row>
    <row r="7" spans="1:16" ht="24" customHeight="1" thickBot="1" x14ac:dyDescent="0.3">
      <c r="A7" s="45" t="s">
        <v>16</v>
      </c>
      <c r="B7" s="48" t="s">
        <v>17</v>
      </c>
      <c r="C7" s="49" t="s">
        <v>18</v>
      </c>
      <c r="D7" s="4" t="s">
        <v>19</v>
      </c>
      <c r="E7" s="5">
        <v>61.158765141216456</v>
      </c>
      <c r="F7" s="5">
        <v>62.645164400245534</v>
      </c>
      <c r="G7" s="5">
        <v>63.769200728825354</v>
      </c>
      <c r="H7" s="5">
        <v>56.997547485297261</v>
      </c>
      <c r="I7" s="5">
        <v>60.190061147203821</v>
      </c>
      <c r="J7" s="5">
        <v>60.413582482552052</v>
      </c>
      <c r="K7" s="5">
        <v>63.425739338771557</v>
      </c>
      <c r="L7" s="5">
        <v>65.034960811614752</v>
      </c>
      <c r="M7" s="5">
        <v>65.299613201211002</v>
      </c>
      <c r="N7" s="5">
        <v>64</v>
      </c>
      <c r="O7" s="6">
        <v>66.652526969999997</v>
      </c>
      <c r="P7" s="6">
        <v>67.2</v>
      </c>
    </row>
    <row r="8" spans="1:16" ht="24" customHeight="1" thickBot="1" x14ac:dyDescent="0.3">
      <c r="A8" s="46"/>
      <c r="B8" s="46"/>
      <c r="C8" s="46"/>
      <c r="D8" s="4" t="s">
        <v>20</v>
      </c>
      <c r="E8" s="5">
        <v>73.163004061760262</v>
      </c>
      <c r="F8" s="5">
        <v>71.372470921039053</v>
      </c>
      <c r="G8" s="5">
        <v>73.569640856602064</v>
      </c>
      <c r="H8" s="5">
        <v>66.497024711757959</v>
      </c>
      <c r="I8" s="5">
        <v>70.904148580619164</v>
      </c>
      <c r="J8" s="5">
        <v>71.349395018547924</v>
      </c>
      <c r="K8" s="5">
        <v>74.058940366527338</v>
      </c>
      <c r="L8" s="5">
        <v>75.562398161322747</v>
      </c>
      <c r="M8" s="5">
        <v>76.026838416554455</v>
      </c>
      <c r="N8" s="7">
        <v>74.5</v>
      </c>
      <c r="O8" s="8">
        <v>74.861677899999989</v>
      </c>
      <c r="P8" s="8">
        <v>75.8</v>
      </c>
    </row>
    <row r="9" spans="1:16" ht="24" customHeight="1" thickBot="1" x14ac:dyDescent="0.3">
      <c r="A9" s="46"/>
      <c r="B9" s="46"/>
      <c r="C9" s="46"/>
      <c r="D9" s="4" t="s">
        <v>21</v>
      </c>
      <c r="E9" s="5">
        <v>49.717873596102137</v>
      </c>
      <c r="F9" s="5">
        <v>54.323723603338671</v>
      </c>
      <c r="G9" s="5">
        <v>54.424678275443618</v>
      </c>
      <c r="H9" s="5">
        <v>47.942857492335847</v>
      </c>
      <c r="I9" s="5">
        <v>49.985792823666728</v>
      </c>
      <c r="J9" s="5">
        <v>49.986850188790001</v>
      </c>
      <c r="K9" s="5">
        <v>53.278616717194538</v>
      </c>
      <c r="L9" s="5">
        <v>54.999821127376599</v>
      </c>
      <c r="M9" s="5">
        <v>55.065820757651402</v>
      </c>
      <c r="N9" s="7">
        <v>53.9</v>
      </c>
      <c r="O9" s="8">
        <v>58.824232510000002</v>
      </c>
      <c r="P9" s="8">
        <v>59.1</v>
      </c>
    </row>
    <row r="10" spans="1:16" ht="24" customHeight="1" thickBot="1" x14ac:dyDescent="0.3">
      <c r="A10" s="46"/>
      <c r="B10" s="46"/>
      <c r="C10" s="46"/>
      <c r="D10" s="9" t="s">
        <v>22</v>
      </c>
      <c r="E10" s="5">
        <v>-23.445130465658124</v>
      </c>
      <c r="F10" s="5">
        <v>-17.048747317700382</v>
      </c>
      <c r="G10" s="5">
        <v>-19.144962581158445</v>
      </c>
      <c r="H10" s="5">
        <v>-18.554167219422112</v>
      </c>
      <c r="I10" s="5">
        <v>-20.918355756952437</v>
      </c>
      <c r="J10" s="5">
        <v>-21.362544829757923</v>
      </c>
      <c r="K10" s="5">
        <v>-20.7803236493328</v>
      </c>
      <c r="L10" s="5">
        <v>-20.562577033946148</v>
      </c>
      <c r="M10" s="5">
        <f t="shared" ref="M10:O10" si="0">M9-M8</f>
        <v>-20.961017658903053</v>
      </c>
      <c r="N10" s="5">
        <f t="shared" si="0"/>
        <v>-20.6</v>
      </c>
      <c r="O10" s="5">
        <f t="shared" si="0"/>
        <v>-16.037445389999988</v>
      </c>
      <c r="P10" s="5">
        <v>-16.7</v>
      </c>
    </row>
    <row r="11" spans="1:16" ht="24" customHeight="1" thickBot="1" x14ac:dyDescent="0.3">
      <c r="A11" s="47"/>
      <c r="B11" s="47"/>
      <c r="C11" s="47"/>
      <c r="D11" s="9" t="s">
        <v>23</v>
      </c>
      <c r="E11" s="10">
        <v>-32.045062619171581</v>
      </c>
      <c r="F11" s="10">
        <v>-23.887007270018419</v>
      </c>
      <c r="G11" s="10">
        <v>-26.022911568203472</v>
      </c>
      <c r="H11" s="10">
        <v>-27.902251717047687</v>
      </c>
      <c r="I11" s="10">
        <v>-29.502301594056838</v>
      </c>
      <c r="J11" s="10">
        <v>-29.94075117834501</v>
      </c>
      <c r="K11" s="10">
        <v>-28.059169556691295</v>
      </c>
      <c r="L11" s="10">
        <v>-27.212710996871557</v>
      </c>
      <c r="M11" s="10">
        <f t="shared" ref="M11:O11" si="1">(M9-M8)/M8*100</f>
        <v>-27.570550210251671</v>
      </c>
      <c r="N11" s="5">
        <f t="shared" si="1"/>
        <v>-27.651006711409398</v>
      </c>
      <c r="O11" s="5">
        <f t="shared" si="1"/>
        <v>-21.422770421233093</v>
      </c>
      <c r="P11" s="5">
        <v>-22</v>
      </c>
    </row>
    <row r="12" spans="1:16" ht="24" customHeight="1" x14ac:dyDescent="0.25">
      <c r="A12" s="53" t="s">
        <v>1</v>
      </c>
      <c r="B12" s="54" t="s">
        <v>2</v>
      </c>
      <c r="C12" s="53" t="s">
        <v>3</v>
      </c>
      <c r="D12" s="56"/>
      <c r="E12" s="69" t="s">
        <v>4</v>
      </c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</row>
    <row r="13" spans="1:16" ht="24" customHeight="1" thickBot="1" x14ac:dyDescent="0.3">
      <c r="A13" s="46"/>
      <c r="B13" s="46"/>
      <c r="C13" s="46"/>
      <c r="D13" s="46"/>
      <c r="E13" s="72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4"/>
    </row>
    <row r="14" spans="1:16" ht="24" customHeight="1" x14ac:dyDescent="0.25">
      <c r="A14" s="46"/>
      <c r="B14" s="46"/>
      <c r="C14" s="46"/>
      <c r="D14" s="46"/>
      <c r="E14" s="50" t="s">
        <v>5</v>
      </c>
      <c r="F14" s="51" t="s">
        <v>6</v>
      </c>
      <c r="G14" s="50" t="s">
        <v>7</v>
      </c>
      <c r="H14" s="50" t="s">
        <v>8</v>
      </c>
      <c r="I14" s="50" t="s">
        <v>9</v>
      </c>
      <c r="J14" s="50" t="s">
        <v>10</v>
      </c>
      <c r="K14" s="50" t="s">
        <v>11</v>
      </c>
      <c r="L14" s="50" t="s">
        <v>12</v>
      </c>
      <c r="M14" s="50" t="s">
        <v>13</v>
      </c>
      <c r="N14" s="50" t="s">
        <v>14</v>
      </c>
      <c r="O14" s="50" t="s">
        <v>15</v>
      </c>
      <c r="P14" s="50" t="s">
        <v>94</v>
      </c>
    </row>
    <row r="15" spans="1:16" ht="24" customHeight="1" thickBot="1" x14ac:dyDescent="0.3">
      <c r="A15" s="47"/>
      <c r="B15" s="55"/>
      <c r="C15" s="47"/>
      <c r="D15" s="47"/>
      <c r="E15" s="46"/>
      <c r="F15" s="52"/>
      <c r="G15" s="46"/>
      <c r="H15" s="46"/>
      <c r="I15" s="46"/>
      <c r="J15" s="46"/>
      <c r="K15" s="46"/>
      <c r="L15" s="46"/>
      <c r="M15" s="47"/>
      <c r="N15" s="46"/>
      <c r="O15" s="46"/>
      <c r="P15" s="46"/>
    </row>
    <row r="16" spans="1:16" ht="24" customHeight="1" thickBot="1" x14ac:dyDescent="0.3">
      <c r="A16" s="45" t="s">
        <v>16</v>
      </c>
      <c r="B16" s="48" t="s">
        <v>24</v>
      </c>
      <c r="C16" s="49" t="s">
        <v>25</v>
      </c>
      <c r="D16" s="4" t="s">
        <v>19</v>
      </c>
      <c r="E16" s="5">
        <v>8.4006064094453503</v>
      </c>
      <c r="F16" s="5">
        <v>9.4930992740993752</v>
      </c>
      <c r="G16" s="5">
        <v>7.5938172249055844</v>
      </c>
      <c r="H16" s="5">
        <v>9.2539385237488112</v>
      </c>
      <c r="I16" s="5">
        <v>11.143364270349219</v>
      </c>
      <c r="J16" s="5">
        <v>8.8169995389306113</v>
      </c>
      <c r="K16" s="5">
        <v>7.6341398446127791</v>
      </c>
      <c r="L16" s="5">
        <v>6.2471052285832442</v>
      </c>
      <c r="M16" s="5">
        <v>5.1822934290835301</v>
      </c>
      <c r="N16" s="5">
        <v>4.9000000000000004</v>
      </c>
      <c r="O16" s="6">
        <v>3.8933477175000002</v>
      </c>
      <c r="P16" s="6">
        <v>5.2</v>
      </c>
    </row>
    <row r="17" spans="1:16" ht="24" customHeight="1" thickBot="1" x14ac:dyDescent="0.3">
      <c r="A17" s="46"/>
      <c r="B17" s="46"/>
      <c r="C17" s="46"/>
      <c r="D17" s="4" t="s">
        <v>20</v>
      </c>
      <c r="E17" s="5">
        <v>6.8850052422901751</v>
      </c>
      <c r="F17" s="5">
        <v>8.2308050724209281</v>
      </c>
      <c r="G17" s="5">
        <v>6.6322272875756276</v>
      </c>
      <c r="H17" s="5">
        <v>8.1415542108906109</v>
      </c>
      <c r="I17" s="5">
        <v>9.3605012234224816</v>
      </c>
      <c r="J17" s="5">
        <v>8.4797446297015107</v>
      </c>
      <c r="K17" s="5">
        <v>6.4054687955977236</v>
      </c>
      <c r="L17" s="5">
        <v>5.07197378164705</v>
      </c>
      <c r="M17" s="5">
        <v>4.6119278805367703</v>
      </c>
      <c r="N17" s="7">
        <v>3.9</v>
      </c>
      <c r="O17" s="8">
        <v>3.6300740190000003</v>
      </c>
      <c r="P17" s="8">
        <v>4.4000000000000004</v>
      </c>
    </row>
    <row r="18" spans="1:16" ht="24" customHeight="1" thickBot="1" x14ac:dyDescent="0.3">
      <c r="A18" s="46"/>
      <c r="B18" s="46"/>
      <c r="C18" s="46"/>
      <c r="D18" s="4" t="s">
        <v>21</v>
      </c>
      <c r="E18" s="5">
        <v>10.444565571501313</v>
      </c>
      <c r="F18" s="5">
        <v>11.027653272593387</v>
      </c>
      <c r="G18" s="5">
        <v>8.8043564899837978</v>
      </c>
      <c r="H18" s="5">
        <v>10.679967777094648</v>
      </c>
      <c r="I18" s="5">
        <v>13.440442417595722</v>
      </c>
      <c r="J18" s="5">
        <v>9.2717757913162835</v>
      </c>
      <c r="K18" s="5">
        <v>9.2148914298072082</v>
      </c>
      <c r="L18" s="5">
        <v>7.7222626008137905</v>
      </c>
      <c r="M18" s="5">
        <v>5.9124737101185998</v>
      </c>
      <c r="N18" s="7">
        <v>6.3</v>
      </c>
      <c r="O18" s="8">
        <v>4.2235111189999994</v>
      </c>
      <c r="P18" s="8">
        <v>6.1</v>
      </c>
    </row>
    <row r="19" spans="1:16" ht="24" customHeight="1" thickBot="1" x14ac:dyDescent="0.3">
      <c r="A19" s="46"/>
      <c r="B19" s="46"/>
      <c r="C19" s="46"/>
      <c r="D19" s="9" t="s">
        <v>22</v>
      </c>
      <c r="E19" s="5">
        <v>3.5595603292111377</v>
      </c>
      <c r="F19" s="5">
        <v>2.7968482001724588</v>
      </c>
      <c r="G19" s="5">
        <v>2.1721292024081702</v>
      </c>
      <c r="H19" s="5">
        <v>2.5384135662040368</v>
      </c>
      <c r="I19" s="5">
        <v>4.0799411941732409</v>
      </c>
      <c r="J19" s="5">
        <v>0.79203116161477283</v>
      </c>
      <c r="K19" s="5">
        <v>2.8094226342094801</v>
      </c>
      <c r="L19" s="5">
        <v>2.6502888191667404</v>
      </c>
      <c r="M19" s="5">
        <f t="shared" ref="M19:O19" si="2">M18-M17</f>
        <v>1.3005458295818295</v>
      </c>
      <c r="N19" s="5">
        <f t="shared" si="2"/>
        <v>2.4</v>
      </c>
      <c r="O19" s="5">
        <f t="shared" si="2"/>
        <v>0.59343709999999916</v>
      </c>
      <c r="P19" s="5">
        <v>1.7</v>
      </c>
    </row>
    <row r="20" spans="1:16" ht="24" customHeight="1" thickBot="1" x14ac:dyDescent="0.3">
      <c r="A20" s="47"/>
      <c r="B20" s="47"/>
      <c r="C20" s="47"/>
      <c r="D20" s="9" t="s">
        <v>23</v>
      </c>
      <c r="E20" s="10">
        <v>51.700183281590498</v>
      </c>
      <c r="F20" s="10">
        <v>33.980250723515447</v>
      </c>
      <c r="G20" s="10">
        <v>32.751127309483081</v>
      </c>
      <c r="H20" s="10">
        <v>31.178488780539087</v>
      </c>
      <c r="I20" s="10">
        <v>43.586781271542755</v>
      </c>
      <c r="J20" s="10">
        <v>9.3402713902559178</v>
      </c>
      <c r="K20" s="10">
        <v>43.859750532862044</v>
      </c>
      <c r="L20" s="10">
        <v>52.253598564661694</v>
      </c>
      <c r="M20" s="10">
        <f t="shared" ref="M20:O20" si="3">(M18-M17)/M17*100</f>
        <v>28.199613334596691</v>
      </c>
      <c r="N20" s="5">
        <f t="shared" si="3"/>
        <v>61.53846153846154</v>
      </c>
      <c r="O20" s="5">
        <f t="shared" si="3"/>
        <v>16.347796130159271</v>
      </c>
      <c r="P20" s="5">
        <v>38.299999999999997</v>
      </c>
    </row>
    <row r="21" spans="1:16" ht="24" customHeight="1" x14ac:dyDescent="0.25">
      <c r="A21" s="53" t="s">
        <v>1</v>
      </c>
      <c r="B21" s="54" t="s">
        <v>2</v>
      </c>
      <c r="C21" s="53" t="s">
        <v>3</v>
      </c>
      <c r="D21" s="56"/>
      <c r="E21" s="69" t="s">
        <v>4</v>
      </c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1"/>
    </row>
    <row r="22" spans="1:16" ht="24" customHeight="1" thickBot="1" x14ac:dyDescent="0.3">
      <c r="A22" s="46"/>
      <c r="B22" s="46"/>
      <c r="C22" s="46"/>
      <c r="D22" s="46"/>
      <c r="E22" s="72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4"/>
    </row>
    <row r="23" spans="1:16" ht="24" customHeight="1" x14ac:dyDescent="0.25">
      <c r="A23" s="46"/>
      <c r="B23" s="46"/>
      <c r="C23" s="46"/>
      <c r="D23" s="46"/>
      <c r="E23" s="50" t="s">
        <v>5</v>
      </c>
      <c r="F23" s="51" t="s">
        <v>6</v>
      </c>
      <c r="G23" s="50" t="s">
        <v>7</v>
      </c>
      <c r="H23" s="50" t="s">
        <v>8</v>
      </c>
      <c r="I23" s="50" t="s">
        <v>9</v>
      </c>
      <c r="J23" s="50" t="s">
        <v>10</v>
      </c>
      <c r="K23" s="50" t="s">
        <v>11</v>
      </c>
      <c r="L23" s="50" t="s">
        <v>12</v>
      </c>
      <c r="M23" s="50" t="s">
        <v>13</v>
      </c>
      <c r="N23" s="50" t="s">
        <v>14</v>
      </c>
      <c r="O23" s="50" t="s">
        <v>15</v>
      </c>
      <c r="P23" s="50" t="s">
        <v>94</v>
      </c>
    </row>
    <row r="24" spans="1:16" ht="24" customHeight="1" thickBot="1" x14ac:dyDescent="0.3">
      <c r="A24" s="47"/>
      <c r="B24" s="55"/>
      <c r="C24" s="47"/>
      <c r="D24" s="47"/>
      <c r="E24" s="46"/>
      <c r="F24" s="52"/>
      <c r="G24" s="46"/>
      <c r="H24" s="46"/>
      <c r="I24" s="46"/>
      <c r="J24" s="46"/>
      <c r="K24" s="46"/>
      <c r="L24" s="46"/>
      <c r="M24" s="47"/>
      <c r="N24" s="46"/>
      <c r="O24" s="46"/>
      <c r="P24" s="46"/>
    </row>
    <row r="25" spans="1:16" ht="24" customHeight="1" thickBot="1" x14ac:dyDescent="0.3">
      <c r="A25" s="45" t="s">
        <v>16</v>
      </c>
      <c r="B25" s="48" t="s">
        <v>26</v>
      </c>
      <c r="C25" s="49" t="s">
        <v>27</v>
      </c>
      <c r="D25" s="4" t="s">
        <v>19</v>
      </c>
      <c r="E25" s="5">
        <v>3.2536141339859403</v>
      </c>
      <c r="F25" s="5">
        <v>4.0288820738687878</v>
      </c>
      <c r="G25" s="5">
        <v>3.6226828267512627</v>
      </c>
      <c r="H25" s="5">
        <v>3.744844820178757</v>
      </c>
      <c r="I25" s="5">
        <v>3.3516098573117907</v>
      </c>
      <c r="J25" s="5">
        <v>4.6941170960655878</v>
      </c>
      <c r="K25" s="5">
        <v>4.1940323905286796</v>
      </c>
      <c r="L25" s="5">
        <v>2.3667240807076402</v>
      </c>
      <c r="M25" s="5">
        <v>1.4410813099874518</v>
      </c>
      <c r="N25" s="5">
        <v>1.3</v>
      </c>
      <c r="O25" s="6">
        <v>0.6514647965</v>
      </c>
      <c r="P25" s="6">
        <v>0.6</v>
      </c>
    </row>
    <row r="26" spans="1:16" ht="24" customHeight="1" thickBot="1" x14ac:dyDescent="0.3">
      <c r="A26" s="46"/>
      <c r="B26" s="46"/>
      <c r="C26" s="46"/>
      <c r="D26" s="4" t="s">
        <v>20</v>
      </c>
      <c r="E26" s="5">
        <v>2.095619843564561</v>
      </c>
      <c r="F26" s="5">
        <v>3.0126199785049921</v>
      </c>
      <c r="G26" s="5">
        <v>2.8184590933805453</v>
      </c>
      <c r="H26" s="5">
        <v>2.895231215665623</v>
      </c>
      <c r="I26" s="5">
        <v>2.5916118627567015</v>
      </c>
      <c r="J26" s="5">
        <v>4.106077509726541</v>
      </c>
      <c r="K26" s="5">
        <v>3.7221686342579607</v>
      </c>
      <c r="L26" s="5">
        <v>1.8038992121854849</v>
      </c>
      <c r="M26" s="5">
        <v>1.1126387324020794</v>
      </c>
      <c r="N26" s="7">
        <v>0.8</v>
      </c>
      <c r="O26" s="8">
        <v>0.58152033849999996</v>
      </c>
      <c r="P26" s="8">
        <v>0.5</v>
      </c>
    </row>
    <row r="27" spans="1:16" ht="24" customHeight="1" thickBot="1" x14ac:dyDescent="0.3">
      <c r="A27" s="46"/>
      <c r="B27" s="46"/>
      <c r="C27" s="46"/>
      <c r="D27" s="4" t="s">
        <v>21</v>
      </c>
      <c r="E27" s="5">
        <v>4.8167485643345183</v>
      </c>
      <c r="F27" s="5">
        <v>5.262725113096141</v>
      </c>
      <c r="G27" s="5">
        <v>4.6351175019219646</v>
      </c>
      <c r="H27" s="5">
        <v>4.8171757146829988</v>
      </c>
      <c r="I27" s="5">
        <v>4.3294002540092462</v>
      </c>
      <c r="J27" s="5">
        <v>5.4867917379300719</v>
      </c>
      <c r="K27" s="5">
        <v>4.8012065617514139</v>
      </c>
      <c r="L27" s="5">
        <v>3.0776632633317949</v>
      </c>
      <c r="M27" s="5">
        <v>1.8632009243445551</v>
      </c>
      <c r="N27" s="7">
        <v>2</v>
      </c>
      <c r="O27" s="8">
        <v>0.73989390449999992</v>
      </c>
      <c r="P27" s="8">
        <v>0.6</v>
      </c>
    </row>
    <row r="28" spans="1:16" ht="24" customHeight="1" thickBot="1" x14ac:dyDescent="0.3">
      <c r="A28" s="46"/>
      <c r="B28" s="46"/>
      <c r="C28" s="46"/>
      <c r="D28" s="9" t="s">
        <v>22</v>
      </c>
      <c r="E28" s="5">
        <v>2.7211287207699573</v>
      </c>
      <c r="F28" s="5">
        <v>2.2501051345911489</v>
      </c>
      <c r="G28" s="5">
        <v>1.8166584085414192</v>
      </c>
      <c r="H28" s="5">
        <v>1.9219444990173757</v>
      </c>
      <c r="I28" s="5">
        <v>1.7377883912525447</v>
      </c>
      <c r="J28" s="5">
        <v>1.380714228203531</v>
      </c>
      <c r="K28" s="5">
        <v>1.0790379274934532</v>
      </c>
      <c r="L28" s="5">
        <v>1.27376405114631</v>
      </c>
      <c r="M28" s="5">
        <f t="shared" ref="M28:O28" si="4">M27-M26</f>
        <v>0.75056219194247564</v>
      </c>
      <c r="N28" s="5">
        <f t="shared" si="4"/>
        <v>1.2</v>
      </c>
      <c r="O28" s="5">
        <f t="shared" si="4"/>
        <v>0.15837356599999997</v>
      </c>
      <c r="P28" s="5">
        <v>0.1</v>
      </c>
    </row>
    <row r="29" spans="1:16" ht="24" customHeight="1" thickBot="1" x14ac:dyDescent="0.3">
      <c r="A29" s="47"/>
      <c r="B29" s="47"/>
      <c r="C29" s="47"/>
      <c r="D29" s="9" t="s">
        <v>23</v>
      </c>
      <c r="E29" s="10">
        <v>129.84839445600173</v>
      </c>
      <c r="F29" s="10">
        <v>74.689311982447919</v>
      </c>
      <c r="G29" s="10">
        <v>64.455730892388573</v>
      </c>
      <c r="H29" s="10">
        <v>66.383109183751827</v>
      </c>
      <c r="I29" s="10">
        <v>67.054346224671804</v>
      </c>
      <c r="J29" s="10">
        <v>33.626112145542145</v>
      </c>
      <c r="K29" s="10">
        <v>28.989496004083293</v>
      </c>
      <c r="L29" s="10">
        <v>70.611708378269185</v>
      </c>
      <c r="M29" s="10">
        <f t="shared" ref="M29:O29" si="5">(M27-M26)/M26*100</f>
        <v>67.457852228646075</v>
      </c>
      <c r="N29" s="10">
        <f t="shared" si="5"/>
        <v>149.99999999999997</v>
      </c>
      <c r="O29" s="10">
        <f t="shared" si="5"/>
        <v>27.234398440562877</v>
      </c>
      <c r="P29" s="10">
        <v>13.2</v>
      </c>
    </row>
    <row r="30" spans="1:16" ht="24" customHeight="1" x14ac:dyDescent="0.25">
      <c r="A30" s="53" t="s">
        <v>1</v>
      </c>
      <c r="B30" s="54" t="s">
        <v>2</v>
      </c>
      <c r="C30" s="53" t="s">
        <v>3</v>
      </c>
      <c r="D30" s="56"/>
      <c r="E30" s="69" t="s">
        <v>4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1"/>
    </row>
    <row r="31" spans="1:16" ht="24" customHeight="1" thickBot="1" x14ac:dyDescent="0.3">
      <c r="A31" s="46"/>
      <c r="B31" s="46"/>
      <c r="C31" s="46"/>
      <c r="D31" s="46"/>
      <c r="E31" s="72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4"/>
    </row>
    <row r="32" spans="1:16" ht="24" customHeight="1" x14ac:dyDescent="0.25">
      <c r="A32" s="46"/>
      <c r="B32" s="46"/>
      <c r="C32" s="46"/>
      <c r="D32" s="46"/>
      <c r="E32" s="50" t="s">
        <v>5</v>
      </c>
      <c r="F32" s="51" t="s">
        <v>6</v>
      </c>
      <c r="G32" s="50" t="s">
        <v>7</v>
      </c>
      <c r="H32" s="50" t="s">
        <v>8</v>
      </c>
      <c r="I32" s="50" t="s">
        <v>9</v>
      </c>
      <c r="J32" s="50" t="s">
        <v>10</v>
      </c>
      <c r="K32" s="50" t="s">
        <v>11</v>
      </c>
      <c r="L32" s="50" t="s">
        <v>12</v>
      </c>
      <c r="M32" s="50" t="s">
        <v>13</v>
      </c>
      <c r="N32" s="50" t="s">
        <v>14</v>
      </c>
      <c r="O32" s="50" t="s">
        <v>15</v>
      </c>
      <c r="P32" s="50" t="s">
        <v>94</v>
      </c>
    </row>
    <row r="33" spans="1:16" ht="24" customHeight="1" thickBot="1" x14ac:dyDescent="0.3">
      <c r="A33" s="47"/>
      <c r="B33" s="55"/>
      <c r="C33" s="47"/>
      <c r="D33" s="47"/>
      <c r="E33" s="46"/>
      <c r="F33" s="52"/>
      <c r="G33" s="46"/>
      <c r="H33" s="46"/>
      <c r="I33" s="46"/>
      <c r="J33" s="46"/>
      <c r="K33" s="46"/>
      <c r="L33" s="46"/>
      <c r="M33" s="47"/>
      <c r="N33" s="46"/>
      <c r="O33" s="46"/>
      <c r="P33" s="46"/>
    </row>
    <row r="34" spans="1:16" ht="24" customHeight="1" thickBot="1" x14ac:dyDescent="0.3">
      <c r="A34" s="45" t="s">
        <v>16</v>
      </c>
      <c r="B34" s="48" t="s">
        <v>28</v>
      </c>
      <c r="C34" s="49" t="s">
        <v>29</v>
      </c>
      <c r="D34" s="4" t="s">
        <v>19</v>
      </c>
      <c r="E34" s="5">
        <v>24.781316431513918</v>
      </c>
      <c r="F34" s="5">
        <v>22.361221598539107</v>
      </c>
      <c r="G34" s="5">
        <v>17.737120550863764</v>
      </c>
      <c r="H34" s="5">
        <v>26.564201197721211</v>
      </c>
      <c r="I34" s="5">
        <v>28.37408269982577</v>
      </c>
      <c r="J34" s="5">
        <v>22.735011842796538</v>
      </c>
      <c r="K34" s="5">
        <v>23.75841754785062</v>
      </c>
      <c r="L34" s="5">
        <v>14.344432737136749</v>
      </c>
      <c r="M34" s="5">
        <v>11.276918008605001</v>
      </c>
      <c r="N34" s="5">
        <v>12.2</v>
      </c>
      <c r="O34" s="6">
        <v>12.506123540000001</v>
      </c>
      <c r="P34" s="6">
        <v>17</v>
      </c>
    </row>
    <row r="35" spans="1:16" ht="24" customHeight="1" thickBot="1" x14ac:dyDescent="0.3">
      <c r="A35" s="46"/>
      <c r="B35" s="46"/>
      <c r="C35" s="46"/>
      <c r="D35" s="4" t="s">
        <v>20</v>
      </c>
      <c r="E35" s="5">
        <v>19.656576303761113</v>
      </c>
      <c r="F35" s="5">
        <v>17.36392775841734</v>
      </c>
      <c r="G35" s="5">
        <v>14.318419673499482</v>
      </c>
      <c r="H35" s="5">
        <v>25.949022439791548</v>
      </c>
      <c r="I35" s="5">
        <v>22.554438617824296</v>
      </c>
      <c r="J35" s="5">
        <v>20.998369991700745</v>
      </c>
      <c r="K35" s="5">
        <v>19.163206938416298</v>
      </c>
      <c r="L35" s="5">
        <v>11.689542305679069</v>
      </c>
      <c r="M35" s="5">
        <v>10.563278179804035</v>
      </c>
      <c r="N35" s="7">
        <v>9.6</v>
      </c>
      <c r="O35" s="8">
        <v>10.963064395</v>
      </c>
      <c r="P35" s="8">
        <v>14.7</v>
      </c>
    </row>
    <row r="36" spans="1:16" ht="24" customHeight="1" thickBot="1" x14ac:dyDescent="0.3">
      <c r="A36" s="46"/>
      <c r="B36" s="46"/>
      <c r="C36" s="46"/>
      <c r="D36" s="4" t="s">
        <v>21</v>
      </c>
      <c r="E36" s="5">
        <v>33.97394536019835</v>
      </c>
      <c r="F36" s="5">
        <v>28.388045851860831</v>
      </c>
      <c r="G36" s="5">
        <v>22.146638769492089</v>
      </c>
      <c r="H36" s="5">
        <v>27.356183759920572</v>
      </c>
      <c r="I36" s="5">
        <v>36.402948242811426</v>
      </c>
      <c r="J36" s="5">
        <v>25.522916767904459</v>
      </c>
      <c r="K36" s="5">
        <v>29.766113722475176</v>
      </c>
      <c r="L36" s="5">
        <v>18.34905719570045</v>
      </c>
      <c r="M36" s="5">
        <v>12.212315935035164</v>
      </c>
      <c r="N36" s="7">
        <v>15.7</v>
      </c>
      <c r="O36" s="8">
        <v>14.519117545</v>
      </c>
      <c r="P36" s="8">
        <v>19.3</v>
      </c>
    </row>
    <row r="37" spans="1:16" ht="24" customHeight="1" thickBot="1" x14ac:dyDescent="0.3">
      <c r="A37" s="46"/>
      <c r="B37" s="46"/>
      <c r="C37" s="46"/>
      <c r="D37" s="9" t="s">
        <v>22</v>
      </c>
      <c r="E37" s="5">
        <v>14.317369056437236</v>
      </c>
      <c r="F37" s="5">
        <v>11.024118093443491</v>
      </c>
      <c r="G37" s="5">
        <v>7.8282190959926066</v>
      </c>
      <c r="H37" s="5">
        <v>1.4071613201290241</v>
      </c>
      <c r="I37" s="5">
        <v>13.84850962498713</v>
      </c>
      <c r="J37" s="5">
        <v>4.5245467762037137</v>
      </c>
      <c r="K37" s="5">
        <v>10.602906784058877</v>
      </c>
      <c r="L37" s="5">
        <v>6.6595148900213808</v>
      </c>
      <c r="M37" s="5">
        <f t="shared" ref="M37:O37" si="6">M36-M35</f>
        <v>1.6490377552311291</v>
      </c>
      <c r="N37" s="5">
        <f t="shared" si="6"/>
        <v>6.1</v>
      </c>
      <c r="O37" s="5">
        <f t="shared" si="6"/>
        <v>3.5560531500000003</v>
      </c>
      <c r="P37" s="5">
        <v>4.5999999999999996</v>
      </c>
    </row>
    <row r="38" spans="1:16" ht="24" customHeight="1" thickBot="1" x14ac:dyDescent="0.3">
      <c r="A38" s="47"/>
      <c r="B38" s="47"/>
      <c r="C38" s="47"/>
      <c r="D38" s="9" t="s">
        <v>23</v>
      </c>
      <c r="E38" s="10">
        <v>72.837552354922224</v>
      </c>
      <c r="F38" s="10">
        <v>63.488619895342737</v>
      </c>
      <c r="G38" s="10">
        <v>54.672368002183006</v>
      </c>
      <c r="H38" s="10">
        <v>5.4227912569500551</v>
      </c>
      <c r="I38" s="10">
        <v>61.400373822840116</v>
      </c>
      <c r="J38" s="10">
        <v>21.547133315547658</v>
      </c>
      <c r="K38" s="10">
        <v>55.329501049238949</v>
      </c>
      <c r="L38" s="10">
        <v>56.969851478154311</v>
      </c>
      <c r="M38" s="10">
        <f t="shared" ref="M38:O38" si="7">(M36-M35)/M35*100</f>
        <v>15.611041640311335</v>
      </c>
      <c r="N38" s="5">
        <f t="shared" si="7"/>
        <v>63.541666666666664</v>
      </c>
      <c r="O38" s="5">
        <f t="shared" si="7"/>
        <v>32.436671188594261</v>
      </c>
      <c r="P38" s="5">
        <v>31.6</v>
      </c>
    </row>
    <row r="39" spans="1:16" ht="24" customHeight="1" x14ac:dyDescent="0.25">
      <c r="A39" s="53" t="s">
        <v>1</v>
      </c>
      <c r="B39" s="54" t="s">
        <v>2</v>
      </c>
      <c r="C39" s="53" t="s">
        <v>3</v>
      </c>
      <c r="D39" s="56"/>
      <c r="E39" s="69" t="s">
        <v>4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</row>
    <row r="40" spans="1:16" ht="24" customHeight="1" thickBot="1" x14ac:dyDescent="0.3">
      <c r="A40" s="46"/>
      <c r="B40" s="46"/>
      <c r="C40" s="46"/>
      <c r="D40" s="46"/>
      <c r="E40" s="72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</row>
    <row r="41" spans="1:16" ht="24" customHeight="1" x14ac:dyDescent="0.25">
      <c r="A41" s="46"/>
      <c r="B41" s="46"/>
      <c r="C41" s="46"/>
      <c r="D41" s="46"/>
      <c r="E41" s="50" t="s">
        <v>5</v>
      </c>
      <c r="F41" s="51" t="s">
        <v>6</v>
      </c>
      <c r="G41" s="50" t="s">
        <v>7</v>
      </c>
      <c r="H41" s="50" t="s">
        <v>8</v>
      </c>
      <c r="I41" s="50" t="s">
        <v>9</v>
      </c>
      <c r="J41" s="50" t="s">
        <v>10</v>
      </c>
      <c r="K41" s="50" t="s">
        <v>11</v>
      </c>
      <c r="L41" s="50" t="s">
        <v>12</v>
      </c>
      <c r="M41" s="50" t="s">
        <v>13</v>
      </c>
      <c r="N41" s="50" t="s">
        <v>14</v>
      </c>
      <c r="O41" s="50" t="s">
        <v>15</v>
      </c>
      <c r="P41" s="50" t="s">
        <v>94</v>
      </c>
    </row>
    <row r="42" spans="1:16" ht="24" customHeight="1" thickBot="1" x14ac:dyDescent="0.3">
      <c r="A42" s="47"/>
      <c r="B42" s="55"/>
      <c r="C42" s="47"/>
      <c r="D42" s="47"/>
      <c r="E42" s="46"/>
      <c r="F42" s="52"/>
      <c r="G42" s="46"/>
      <c r="H42" s="46"/>
      <c r="I42" s="46"/>
      <c r="J42" s="46"/>
      <c r="K42" s="46"/>
      <c r="L42" s="46"/>
      <c r="M42" s="47"/>
      <c r="N42" s="46"/>
      <c r="O42" s="46"/>
      <c r="P42" s="46"/>
    </row>
    <row r="43" spans="1:16" ht="24" customHeight="1" thickBot="1" x14ac:dyDescent="0.3">
      <c r="A43" s="45" t="s">
        <v>16</v>
      </c>
      <c r="B43" s="48" t="s">
        <v>30</v>
      </c>
      <c r="C43" s="49" t="s">
        <v>31</v>
      </c>
      <c r="D43" s="4" t="s">
        <v>19</v>
      </c>
      <c r="E43" s="5">
        <v>34.035949940180743</v>
      </c>
      <c r="F43" s="5">
        <v>36.728093610650156</v>
      </c>
      <c r="G43" s="5">
        <v>37.257179727034</v>
      </c>
      <c r="H43" s="5">
        <v>32.864169248716507</v>
      </c>
      <c r="I43" s="5">
        <v>33.916698621259393</v>
      </c>
      <c r="J43" s="5">
        <v>35.954035482188523</v>
      </c>
      <c r="K43" s="5">
        <v>36.143971948216837</v>
      </c>
      <c r="L43" s="5">
        <v>39.220234518002847</v>
      </c>
      <c r="M43" s="5">
        <v>38.79948899042995</v>
      </c>
      <c r="N43" s="5">
        <v>37.200000000000003</v>
      </c>
      <c r="O43" s="6">
        <v>40.076547914999999</v>
      </c>
      <c r="P43" s="6">
        <v>39.4</v>
      </c>
    </row>
    <row r="44" spans="1:16" ht="24" customHeight="1" thickBot="1" x14ac:dyDescent="0.3">
      <c r="A44" s="46"/>
      <c r="B44" s="46"/>
      <c r="C44" s="46"/>
      <c r="D44" s="4" t="s">
        <v>20</v>
      </c>
      <c r="E44" s="5">
        <v>32.174118015832093</v>
      </c>
      <c r="F44" s="5">
        <v>34.775736006237409</v>
      </c>
      <c r="G44" s="5">
        <v>37.26032584296604</v>
      </c>
      <c r="H44" s="5">
        <v>31.61565964962173</v>
      </c>
      <c r="I44" s="5">
        <v>34.34475624526398</v>
      </c>
      <c r="J44" s="5">
        <v>36.385819335907044</v>
      </c>
      <c r="K44" s="5">
        <v>35.171227250129917</v>
      </c>
      <c r="L44" s="5">
        <v>39.692057774118553</v>
      </c>
      <c r="M44" s="5">
        <v>37.21842502568925</v>
      </c>
      <c r="N44" s="7">
        <v>36.799999999999997</v>
      </c>
      <c r="O44" s="8">
        <v>37.205426670000001</v>
      </c>
      <c r="P44" s="8">
        <v>35.700000000000003</v>
      </c>
    </row>
    <row r="45" spans="1:16" ht="24" customHeight="1" thickBot="1" x14ac:dyDescent="0.3">
      <c r="A45" s="46"/>
      <c r="B45" s="46"/>
      <c r="C45" s="46"/>
      <c r="D45" s="4" t="s">
        <v>21</v>
      </c>
      <c r="E45" s="5">
        <v>36.461548822698447</v>
      </c>
      <c r="F45" s="5">
        <v>39.01833263017042</v>
      </c>
      <c r="G45" s="5">
        <v>37.257011522804838</v>
      </c>
      <c r="H45" s="5">
        <v>34.304060343073672</v>
      </c>
      <c r="I45" s="5">
        <v>33.369915673947268</v>
      </c>
      <c r="J45" s="5">
        <v>35.384963521585746</v>
      </c>
      <c r="K45" s="5">
        <v>37.303471864063908</v>
      </c>
      <c r="L45" s="5">
        <v>38.634510311626848</v>
      </c>
      <c r="M45" s="5">
        <v>40.775294435543898</v>
      </c>
      <c r="N45" s="7">
        <v>37.700000000000003</v>
      </c>
      <c r="O45" s="8">
        <v>43.287868854999999</v>
      </c>
      <c r="P45" s="8">
        <v>43.3</v>
      </c>
    </row>
    <row r="46" spans="1:16" ht="24" customHeight="1" thickBot="1" x14ac:dyDescent="0.3">
      <c r="A46" s="46"/>
      <c r="B46" s="46"/>
      <c r="C46" s="46"/>
      <c r="D46" s="9" t="s">
        <v>22</v>
      </c>
      <c r="E46" s="5">
        <v>4.2874308068663538</v>
      </c>
      <c r="F46" s="5">
        <v>4.2425966239330108</v>
      </c>
      <c r="G46" s="5">
        <v>-3.3143201612020334E-3</v>
      </c>
      <c r="H46" s="5">
        <v>2.6884006934519427</v>
      </c>
      <c r="I46" s="5">
        <v>-0.97484057131671165</v>
      </c>
      <c r="J46" s="5">
        <v>-1.000855814321298</v>
      </c>
      <c r="K46" s="5">
        <v>2.1322446139339917</v>
      </c>
      <c r="L46" s="5">
        <v>-1.0575474624917049</v>
      </c>
      <c r="M46" s="5">
        <f t="shared" ref="M46:O46" si="8">M45-M44</f>
        <v>3.5568694098546487</v>
      </c>
      <c r="N46" s="5">
        <f t="shared" si="8"/>
        <v>0.90000000000000568</v>
      </c>
      <c r="O46" s="5">
        <f t="shared" si="8"/>
        <v>6.0824421849999979</v>
      </c>
      <c r="P46" s="5">
        <v>7.6</v>
      </c>
    </row>
    <row r="47" spans="1:16" ht="24" customHeight="1" thickBot="1" x14ac:dyDescent="0.3">
      <c r="A47" s="47"/>
      <c r="B47" s="47"/>
      <c r="C47" s="47"/>
      <c r="D47" s="9" t="s">
        <v>23</v>
      </c>
      <c r="E47" s="10">
        <v>13.32571355881959</v>
      </c>
      <c r="F47" s="10">
        <v>12.19987586509184</v>
      </c>
      <c r="G47" s="10">
        <v>-8.895038049775152E-3</v>
      </c>
      <c r="H47" s="10">
        <v>8.5033832070750694</v>
      </c>
      <c r="I47" s="10">
        <v>-2.8383971176127907</v>
      </c>
      <c r="J47" s="10">
        <v>-2.7506754900352393</v>
      </c>
      <c r="K47" s="10">
        <v>6.062468616093331</v>
      </c>
      <c r="L47" s="10">
        <v>-2.6643805380664474</v>
      </c>
      <c r="M47" s="10">
        <f t="shared" ref="M47:O47" si="9">(M45-M44)/M44*100</f>
        <v>9.5567434876666404</v>
      </c>
      <c r="N47" s="5">
        <f t="shared" si="9"/>
        <v>2.445652173913059</v>
      </c>
      <c r="O47" s="5">
        <f t="shared" si="9"/>
        <v>16.348266178881044</v>
      </c>
      <c r="P47" s="5">
        <v>21.3</v>
      </c>
    </row>
    <row r="48" spans="1:16" ht="24" customHeight="1" x14ac:dyDescent="0.25">
      <c r="A48" s="53" t="s">
        <v>1</v>
      </c>
      <c r="B48" s="54" t="s">
        <v>2</v>
      </c>
      <c r="C48" s="53" t="s">
        <v>3</v>
      </c>
      <c r="D48" s="56"/>
      <c r="E48" s="69" t="s">
        <v>4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</row>
    <row r="49" spans="1:16" ht="24" customHeight="1" thickBot="1" x14ac:dyDescent="0.3">
      <c r="A49" s="46"/>
      <c r="B49" s="46"/>
      <c r="C49" s="46"/>
      <c r="D49" s="46"/>
      <c r="E49" s="72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4"/>
    </row>
    <row r="50" spans="1:16" ht="24" customHeight="1" x14ac:dyDescent="0.25">
      <c r="A50" s="46"/>
      <c r="B50" s="46"/>
      <c r="C50" s="46"/>
      <c r="D50" s="46"/>
      <c r="E50" s="50" t="s">
        <v>5</v>
      </c>
      <c r="F50" s="65">
        <v>2019</v>
      </c>
      <c r="G50" s="66"/>
      <c r="H50" s="65">
        <v>2020</v>
      </c>
      <c r="I50" s="66"/>
      <c r="J50" s="65">
        <v>2021</v>
      </c>
      <c r="K50" s="66"/>
      <c r="L50" s="65">
        <v>2022</v>
      </c>
      <c r="M50" s="66"/>
      <c r="N50" s="65">
        <v>2023</v>
      </c>
      <c r="O50" s="66"/>
      <c r="P50" s="50" t="s">
        <v>94</v>
      </c>
    </row>
    <row r="51" spans="1:16" ht="24" customHeight="1" thickBot="1" x14ac:dyDescent="0.3">
      <c r="A51" s="47"/>
      <c r="B51" s="55"/>
      <c r="C51" s="47"/>
      <c r="D51" s="47"/>
      <c r="E51" s="46"/>
      <c r="F51" s="64"/>
      <c r="G51" s="67"/>
      <c r="H51" s="64"/>
      <c r="I51" s="67"/>
      <c r="J51" s="64"/>
      <c r="K51" s="67"/>
      <c r="L51" s="64"/>
      <c r="M51" s="67"/>
      <c r="N51" s="64"/>
      <c r="O51" s="67"/>
      <c r="P51" s="46"/>
    </row>
    <row r="52" spans="1:16" ht="24" customHeight="1" thickBot="1" x14ac:dyDescent="0.3">
      <c r="A52" s="45" t="s">
        <v>32</v>
      </c>
      <c r="B52" s="48" t="s">
        <v>33</v>
      </c>
      <c r="C52" s="49" t="s">
        <v>34</v>
      </c>
      <c r="D52" s="4" t="s">
        <v>19</v>
      </c>
      <c r="E52" s="5">
        <v>73.042375271816695</v>
      </c>
      <c r="F52" s="59">
        <v>68.582367459994146</v>
      </c>
      <c r="G52" s="58"/>
      <c r="H52" s="59">
        <v>68.593545784617049</v>
      </c>
      <c r="I52" s="58"/>
      <c r="J52" s="59">
        <v>68.294348163264004</v>
      </c>
      <c r="K52" s="58"/>
      <c r="L52" s="59">
        <v>68.649430086876293</v>
      </c>
      <c r="M52" s="58"/>
      <c r="N52" s="59">
        <v>67.722199257499994</v>
      </c>
      <c r="O52" s="58"/>
      <c r="P52" s="5" t="s">
        <v>95</v>
      </c>
    </row>
    <row r="53" spans="1:16" ht="24" customHeight="1" thickBot="1" x14ac:dyDescent="0.3">
      <c r="A53" s="46"/>
      <c r="B53" s="46"/>
      <c r="C53" s="46"/>
      <c r="D53" s="4" t="s">
        <v>20</v>
      </c>
      <c r="E53" s="5">
        <v>70.408037573211729</v>
      </c>
      <c r="F53" s="59">
        <v>66.369009024692076</v>
      </c>
      <c r="G53" s="58"/>
      <c r="H53" s="59">
        <v>65.584503541171216</v>
      </c>
      <c r="I53" s="58"/>
      <c r="J53" s="59">
        <v>65.966000914043519</v>
      </c>
      <c r="K53" s="58"/>
      <c r="L53" s="59">
        <v>65.812099311682942</v>
      </c>
      <c r="M53" s="58"/>
      <c r="N53" s="59">
        <v>64.865530262499988</v>
      </c>
      <c r="O53" s="58"/>
      <c r="P53" s="5" t="s">
        <v>95</v>
      </c>
    </row>
    <row r="54" spans="1:16" ht="24" customHeight="1" thickBot="1" x14ac:dyDescent="0.3">
      <c r="A54" s="46"/>
      <c r="B54" s="46"/>
      <c r="C54" s="46"/>
      <c r="D54" s="4" t="s">
        <v>21</v>
      </c>
      <c r="E54" s="5">
        <v>75.516593771407912</v>
      </c>
      <c r="F54" s="59">
        <v>70.661944355580601</v>
      </c>
      <c r="G54" s="58"/>
      <c r="H54" s="59">
        <v>71.41098718015823</v>
      </c>
      <c r="I54" s="58"/>
      <c r="J54" s="59">
        <v>70.476851420814313</v>
      </c>
      <c r="K54" s="58"/>
      <c r="L54" s="59">
        <v>71.298019836029098</v>
      </c>
      <c r="M54" s="58"/>
      <c r="N54" s="59">
        <v>70.3477428825</v>
      </c>
      <c r="O54" s="58"/>
      <c r="P54" s="5" t="s">
        <v>95</v>
      </c>
    </row>
    <row r="55" spans="1:16" ht="24" customHeight="1" thickBot="1" x14ac:dyDescent="0.3">
      <c r="A55" s="46"/>
      <c r="B55" s="46"/>
      <c r="C55" s="46"/>
      <c r="D55" s="9" t="s">
        <v>22</v>
      </c>
      <c r="E55" s="5">
        <v>5.1085561981961831</v>
      </c>
      <c r="F55" s="59">
        <v>4.2929353308885183</v>
      </c>
      <c r="G55" s="58"/>
      <c r="H55" s="59">
        <v>5.8264836389870212</v>
      </c>
      <c r="I55" s="58"/>
      <c r="J55" s="59">
        <v>4.5108505067708009</v>
      </c>
      <c r="K55" s="58"/>
      <c r="L55" s="59">
        <v>5.4859205243461489</v>
      </c>
      <c r="M55" s="58"/>
      <c r="N55" s="59">
        <v>6.4859205243461497</v>
      </c>
      <c r="O55" s="58"/>
      <c r="P55" s="5" t="s">
        <v>95</v>
      </c>
    </row>
    <row r="56" spans="1:16" ht="24" customHeight="1" thickBot="1" x14ac:dyDescent="0.3">
      <c r="A56" s="47"/>
      <c r="B56" s="47"/>
      <c r="C56" s="47"/>
      <c r="D56" s="9" t="s">
        <v>23</v>
      </c>
      <c r="E56" s="10">
        <v>7.2556434950827891</v>
      </c>
      <c r="F56" s="68">
        <v>6.4724474086470449</v>
      </c>
      <c r="G56" s="67"/>
      <c r="H56" s="68">
        <v>8.9509449520649724</v>
      </c>
      <c r="I56" s="67"/>
      <c r="J56" s="68">
        <v>6.8482265380177481</v>
      </c>
      <c r="K56" s="67"/>
      <c r="L56" s="68">
        <v>8.3286475222443066</v>
      </c>
      <c r="M56" s="67"/>
      <c r="N56" s="68">
        <v>9.3286475222443102</v>
      </c>
      <c r="O56" s="67"/>
      <c r="P56" s="5" t="s">
        <v>95</v>
      </c>
    </row>
    <row r="57" spans="1:16" ht="24" customHeight="1" x14ac:dyDescent="0.25">
      <c r="A57" s="53" t="s">
        <v>1</v>
      </c>
      <c r="B57" s="54" t="s">
        <v>2</v>
      </c>
      <c r="C57" s="53" t="s">
        <v>3</v>
      </c>
      <c r="D57" s="56"/>
      <c r="E57" s="69" t="s">
        <v>4</v>
      </c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1"/>
    </row>
    <row r="58" spans="1:16" ht="24" customHeight="1" thickBot="1" x14ac:dyDescent="0.3">
      <c r="A58" s="46"/>
      <c r="B58" s="46"/>
      <c r="C58" s="46"/>
      <c r="D58" s="46"/>
      <c r="E58" s="72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4"/>
    </row>
    <row r="59" spans="1:16" ht="24" customHeight="1" x14ac:dyDescent="0.25">
      <c r="A59" s="46"/>
      <c r="B59" s="46"/>
      <c r="C59" s="46"/>
      <c r="D59" s="46"/>
      <c r="E59" s="50" t="s">
        <v>5</v>
      </c>
      <c r="F59" s="65">
        <v>2019</v>
      </c>
      <c r="G59" s="66"/>
      <c r="H59" s="65">
        <v>2020</v>
      </c>
      <c r="I59" s="66"/>
      <c r="J59" s="65">
        <v>2021</v>
      </c>
      <c r="K59" s="66"/>
      <c r="L59" s="65">
        <v>2022</v>
      </c>
      <c r="M59" s="66"/>
      <c r="N59" s="65">
        <v>2023</v>
      </c>
      <c r="O59" s="66"/>
      <c r="P59" s="50" t="s">
        <v>94</v>
      </c>
    </row>
    <row r="60" spans="1:16" ht="24" customHeight="1" thickBot="1" x14ac:dyDescent="0.3">
      <c r="A60" s="47"/>
      <c r="B60" s="55"/>
      <c r="C60" s="47"/>
      <c r="D60" s="47"/>
      <c r="E60" s="46"/>
      <c r="F60" s="64"/>
      <c r="G60" s="67"/>
      <c r="H60" s="64"/>
      <c r="I60" s="67"/>
      <c r="J60" s="64"/>
      <c r="K60" s="67"/>
      <c r="L60" s="64"/>
      <c r="M60" s="67"/>
      <c r="N60" s="64"/>
      <c r="O60" s="67"/>
      <c r="P60" s="46"/>
    </row>
    <row r="61" spans="1:16" ht="24" customHeight="1" thickBot="1" x14ac:dyDescent="0.3">
      <c r="A61" s="45" t="s">
        <v>32</v>
      </c>
      <c r="B61" s="48" t="s">
        <v>35</v>
      </c>
      <c r="C61" s="49" t="s">
        <v>36</v>
      </c>
      <c r="D61" s="4" t="s">
        <v>19</v>
      </c>
      <c r="E61" s="5">
        <v>75.200197021397202</v>
      </c>
      <c r="F61" s="59">
        <v>71.37859218889551</v>
      </c>
      <c r="G61" s="58"/>
      <c r="H61" s="59">
        <v>72.464089352031792</v>
      </c>
      <c r="I61" s="58"/>
      <c r="J61" s="59">
        <v>71.165044991770571</v>
      </c>
      <c r="K61" s="58"/>
      <c r="L61" s="59">
        <v>70.728556577367044</v>
      </c>
      <c r="M61" s="58"/>
      <c r="N61" s="59">
        <v>70.586752265000001</v>
      </c>
      <c r="O61" s="58"/>
      <c r="P61" s="5" t="s">
        <v>95</v>
      </c>
    </row>
    <row r="62" spans="1:16" ht="24" customHeight="1" thickBot="1" x14ac:dyDescent="0.3">
      <c r="A62" s="46"/>
      <c r="B62" s="46"/>
      <c r="C62" s="46"/>
      <c r="D62" s="4" t="s">
        <v>20</v>
      </c>
      <c r="E62" s="5">
        <v>70.525385270966083</v>
      </c>
      <c r="F62" s="59">
        <v>66.143830349774788</v>
      </c>
      <c r="G62" s="58"/>
      <c r="H62" s="59">
        <v>66.493689357237642</v>
      </c>
      <c r="I62" s="58"/>
      <c r="J62" s="59">
        <v>65.515788748024505</v>
      </c>
      <c r="K62" s="58"/>
      <c r="L62" s="59">
        <v>64.848117504464597</v>
      </c>
      <c r="M62" s="58"/>
      <c r="N62" s="59">
        <v>64.651680494999994</v>
      </c>
      <c r="O62" s="58"/>
      <c r="P62" s="5" t="s">
        <v>95</v>
      </c>
    </row>
    <row r="63" spans="1:16" ht="24" customHeight="1" thickBot="1" x14ac:dyDescent="0.3">
      <c r="A63" s="46"/>
      <c r="B63" s="46"/>
      <c r="C63" s="46"/>
      <c r="D63" s="4" t="s">
        <v>21</v>
      </c>
      <c r="E63" s="5">
        <v>81.509159585049943</v>
      </c>
      <c r="F63" s="59">
        <v>77.835099264226898</v>
      </c>
      <c r="G63" s="58"/>
      <c r="H63" s="59">
        <v>80.143480182922659</v>
      </c>
      <c r="I63" s="58"/>
      <c r="J63" s="59">
        <v>78.558253892348148</v>
      </c>
      <c r="K63" s="58"/>
      <c r="L63" s="59">
        <v>78.270512372032954</v>
      </c>
      <c r="M63" s="58"/>
      <c r="N63" s="59">
        <v>77.925387487500004</v>
      </c>
      <c r="O63" s="58"/>
      <c r="P63" s="5" t="s">
        <v>95</v>
      </c>
    </row>
    <row r="64" spans="1:16" ht="24" customHeight="1" thickBot="1" x14ac:dyDescent="0.3">
      <c r="A64" s="46"/>
      <c r="B64" s="46"/>
      <c r="C64" s="46"/>
      <c r="D64" s="9" t="s">
        <v>22</v>
      </c>
      <c r="E64" s="5">
        <v>10.98377431408386</v>
      </c>
      <c r="F64" s="59">
        <v>11.691268914452102</v>
      </c>
      <c r="G64" s="58"/>
      <c r="H64" s="59">
        <v>13.649790825685017</v>
      </c>
      <c r="I64" s="58"/>
      <c r="J64" s="59">
        <v>13.042465144323657</v>
      </c>
      <c r="K64" s="58"/>
      <c r="L64" s="59">
        <v>13.42239486756835</v>
      </c>
      <c r="M64" s="58"/>
      <c r="N64" s="59">
        <v>14.4223948675684</v>
      </c>
      <c r="O64" s="58"/>
      <c r="P64" s="5" t="s">
        <v>95</v>
      </c>
    </row>
    <row r="65" spans="1:16" ht="24" customHeight="1" thickBot="1" x14ac:dyDescent="0.3">
      <c r="A65" s="47"/>
      <c r="B65" s="47"/>
      <c r="C65" s="47"/>
      <c r="D65" s="9" t="s">
        <v>23</v>
      </c>
      <c r="E65" s="10">
        <v>15.574213840708595</v>
      </c>
      <c r="F65" s="57">
        <v>17.689439091525259</v>
      </c>
      <c r="G65" s="58"/>
      <c r="H65" s="57">
        <v>20.560053311292808</v>
      </c>
      <c r="I65" s="58"/>
      <c r="J65" s="57">
        <v>19.920956136598214</v>
      </c>
      <c r="K65" s="58"/>
      <c r="L65" s="57">
        <v>20.69523977631048</v>
      </c>
      <c r="M65" s="58"/>
      <c r="N65" s="57">
        <v>21.695239776310501</v>
      </c>
      <c r="O65" s="58"/>
      <c r="P65" s="5" t="s">
        <v>95</v>
      </c>
    </row>
    <row r="66" spans="1:16" ht="24" customHeight="1" x14ac:dyDescent="0.25">
      <c r="A66" s="53" t="s">
        <v>1</v>
      </c>
      <c r="B66" s="54" t="s">
        <v>2</v>
      </c>
      <c r="C66" s="53" t="s">
        <v>3</v>
      </c>
      <c r="D66" s="56"/>
      <c r="E66" s="69" t="s">
        <v>4</v>
      </c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1"/>
    </row>
    <row r="67" spans="1:16" ht="24" customHeight="1" thickBot="1" x14ac:dyDescent="0.3">
      <c r="A67" s="46"/>
      <c r="B67" s="46"/>
      <c r="C67" s="46"/>
      <c r="D67" s="46"/>
      <c r="E67" s="72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4"/>
    </row>
    <row r="68" spans="1:16" ht="24" customHeight="1" x14ac:dyDescent="0.25">
      <c r="A68" s="46"/>
      <c r="B68" s="46"/>
      <c r="C68" s="46"/>
      <c r="D68" s="46"/>
      <c r="E68" s="50" t="s">
        <v>5</v>
      </c>
      <c r="F68" s="51" t="s">
        <v>6</v>
      </c>
      <c r="G68" s="50" t="s">
        <v>7</v>
      </c>
      <c r="H68" s="50" t="s">
        <v>8</v>
      </c>
      <c r="I68" s="50" t="s">
        <v>9</v>
      </c>
      <c r="J68" s="50" t="s">
        <v>10</v>
      </c>
      <c r="K68" s="50" t="s">
        <v>11</v>
      </c>
      <c r="L68" s="50" t="s">
        <v>12</v>
      </c>
      <c r="M68" s="50" t="s">
        <v>13</v>
      </c>
      <c r="N68" s="50" t="s">
        <v>14</v>
      </c>
      <c r="O68" s="50" t="s">
        <v>15</v>
      </c>
      <c r="P68" s="50" t="s">
        <v>94</v>
      </c>
    </row>
    <row r="69" spans="1:16" ht="24" customHeight="1" thickBot="1" x14ac:dyDescent="0.3">
      <c r="A69" s="47"/>
      <c r="B69" s="55"/>
      <c r="C69" s="47"/>
      <c r="D69" s="47"/>
      <c r="E69" s="46"/>
      <c r="F69" s="52"/>
      <c r="G69" s="46"/>
      <c r="H69" s="46"/>
      <c r="I69" s="46"/>
      <c r="J69" s="46"/>
      <c r="K69" s="46"/>
      <c r="L69" s="46"/>
      <c r="M69" s="47"/>
      <c r="N69" s="46"/>
      <c r="O69" s="46"/>
      <c r="P69" s="46"/>
    </row>
    <row r="70" spans="1:16" ht="24" customHeight="1" thickBot="1" x14ac:dyDescent="0.3">
      <c r="A70" s="45" t="s">
        <v>37</v>
      </c>
      <c r="B70" s="48" t="s">
        <v>38</v>
      </c>
      <c r="C70" s="49" t="s">
        <v>39</v>
      </c>
      <c r="D70" s="4" t="s">
        <v>19</v>
      </c>
      <c r="E70" s="5">
        <v>16.340436407519356</v>
      </c>
      <c r="F70" s="5">
        <v>17.966596818530395</v>
      </c>
      <c r="G70" s="5">
        <v>16.596515845881726</v>
      </c>
      <c r="H70" s="5">
        <v>15.193365167874481</v>
      </c>
      <c r="I70" s="5">
        <v>12.283027246714674</v>
      </c>
      <c r="J70" s="5">
        <v>11.542340556484389</v>
      </c>
      <c r="K70" s="5">
        <v>13.232844765484225</v>
      </c>
      <c r="L70" s="5">
        <v>12.8553093769741</v>
      </c>
      <c r="M70" s="5">
        <v>12.31931990458005</v>
      </c>
      <c r="N70" s="5">
        <v>12.9</v>
      </c>
      <c r="O70" s="6">
        <v>12.608195394999999</v>
      </c>
      <c r="P70" s="6">
        <v>12.3</v>
      </c>
    </row>
    <row r="71" spans="1:16" ht="24" customHeight="1" thickBot="1" x14ac:dyDescent="0.3">
      <c r="A71" s="46"/>
      <c r="B71" s="46"/>
      <c r="C71" s="46"/>
      <c r="D71" s="4" t="s">
        <v>20</v>
      </c>
      <c r="E71" s="5">
        <v>21.619166159490845</v>
      </c>
      <c r="F71" s="5">
        <v>23.133141092830574</v>
      </c>
      <c r="G71" s="5">
        <v>21.627788708123347</v>
      </c>
      <c r="H71" s="5">
        <v>18.386142958619896</v>
      </c>
      <c r="I71" s="5">
        <v>16.088597327965722</v>
      </c>
      <c r="J71" s="5">
        <v>14.485783277369924</v>
      </c>
      <c r="K71" s="5">
        <v>16.695658452096847</v>
      </c>
      <c r="L71" s="5">
        <v>16.712404197787201</v>
      </c>
      <c r="M71" s="5">
        <v>15.6998716486712</v>
      </c>
      <c r="N71" s="7">
        <v>16.2</v>
      </c>
      <c r="O71" s="8">
        <v>17.21991783</v>
      </c>
      <c r="P71" s="8">
        <v>16.100000000000001</v>
      </c>
    </row>
    <row r="72" spans="1:16" ht="24" customHeight="1" thickBot="1" x14ac:dyDescent="0.3">
      <c r="A72" s="46"/>
      <c r="B72" s="46"/>
      <c r="C72" s="46"/>
      <c r="D72" s="4" t="s">
        <v>21</v>
      </c>
      <c r="E72" s="5">
        <v>8.8938149251712204</v>
      </c>
      <c r="F72" s="5">
        <v>11.450583178935345</v>
      </c>
      <c r="G72" s="5">
        <v>10.064374365026135</v>
      </c>
      <c r="H72" s="5">
        <v>10.87555466979938</v>
      </c>
      <c r="I72" s="5">
        <v>7.1334011272009361</v>
      </c>
      <c r="J72" s="5">
        <v>7.4578694103592245</v>
      </c>
      <c r="K72" s="5">
        <v>8.6029394170062155</v>
      </c>
      <c r="L72" s="5">
        <v>7.7121720606152646</v>
      </c>
      <c r="M72" s="5">
        <v>7.8942630428197855</v>
      </c>
      <c r="N72" s="7">
        <v>8.4</v>
      </c>
      <c r="O72" s="8">
        <v>6.9894341395000001</v>
      </c>
      <c r="P72" s="8">
        <v>7.7</v>
      </c>
    </row>
    <row r="73" spans="1:16" ht="24" customHeight="1" thickBot="1" x14ac:dyDescent="0.3">
      <c r="A73" s="46"/>
      <c r="B73" s="46"/>
      <c r="C73" s="46"/>
      <c r="D73" s="9" t="s">
        <v>22</v>
      </c>
      <c r="E73" s="5">
        <v>-12.725351234319625</v>
      </c>
      <c r="F73" s="5">
        <v>-11.682557913895229</v>
      </c>
      <c r="G73" s="5">
        <v>-11.563414343097213</v>
      </c>
      <c r="H73" s="5">
        <v>-7.5105882888205162</v>
      </c>
      <c r="I73" s="5">
        <v>-8.9551962007647852</v>
      </c>
      <c r="J73" s="5">
        <v>-7.0279138670106995</v>
      </c>
      <c r="K73" s="5">
        <v>-8.0927190350906315</v>
      </c>
      <c r="L73" s="5">
        <v>-9.0002321371719365</v>
      </c>
      <c r="M73" s="5">
        <f t="shared" ref="M73:O73" si="10">M72-M71</f>
        <v>-7.8056086058514147</v>
      </c>
      <c r="N73" s="5">
        <f t="shared" si="10"/>
        <v>-7.7999999999999989</v>
      </c>
      <c r="O73" s="5">
        <f t="shared" si="10"/>
        <v>-10.2304836905</v>
      </c>
      <c r="P73" s="5">
        <v>-8.4</v>
      </c>
    </row>
    <row r="74" spans="1:16" ht="24" customHeight="1" thickBot="1" x14ac:dyDescent="0.3">
      <c r="A74" s="47"/>
      <c r="B74" s="47"/>
      <c r="C74" s="47"/>
      <c r="D74" s="9" t="s">
        <v>23</v>
      </c>
      <c r="E74" s="10">
        <v>-58.861434064760068</v>
      </c>
      <c r="F74" s="10">
        <v>-50.501390481363941</v>
      </c>
      <c r="G74" s="10">
        <v>-53.465541480687861</v>
      </c>
      <c r="H74" s="10">
        <v>-40.84917813227031</v>
      </c>
      <c r="I74" s="10">
        <v>-55.661758562373684</v>
      </c>
      <c r="J74" s="10">
        <v>-48.515939610872778</v>
      </c>
      <c r="K74" s="10">
        <v>-48.471996826661531</v>
      </c>
      <c r="L74" s="10">
        <v>-53.853604967043637</v>
      </c>
      <c r="M74" s="10">
        <f t="shared" ref="M74:O74" si="11">(M72-M71)/M71*100</f>
        <v>-49.71765872055434</v>
      </c>
      <c r="N74" s="10">
        <f t="shared" si="11"/>
        <v>-48.148148148148145</v>
      </c>
      <c r="O74" s="10">
        <f t="shared" si="11"/>
        <v>-59.410757888035747</v>
      </c>
      <c r="P74" s="10">
        <v>-52.2</v>
      </c>
    </row>
    <row r="75" spans="1:16" ht="24" customHeight="1" x14ac:dyDescent="0.25">
      <c r="A75" s="53" t="s">
        <v>1</v>
      </c>
      <c r="B75" s="54" t="s">
        <v>2</v>
      </c>
      <c r="C75" s="53" t="s">
        <v>3</v>
      </c>
      <c r="D75" s="56"/>
      <c r="E75" s="69" t="s">
        <v>4</v>
      </c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</row>
    <row r="76" spans="1:16" ht="24" customHeight="1" thickBot="1" x14ac:dyDescent="0.3">
      <c r="A76" s="46"/>
      <c r="B76" s="46"/>
      <c r="C76" s="46"/>
      <c r="D76" s="46"/>
      <c r="E76" s="72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4"/>
    </row>
    <row r="77" spans="1:16" ht="24" customHeight="1" x14ac:dyDescent="0.25">
      <c r="A77" s="46"/>
      <c r="B77" s="46"/>
      <c r="C77" s="46"/>
      <c r="D77" s="46"/>
      <c r="E77" s="50" t="s">
        <v>5</v>
      </c>
      <c r="F77" s="51" t="s">
        <v>6</v>
      </c>
      <c r="G77" s="50" t="s">
        <v>7</v>
      </c>
      <c r="H77" s="50" t="s">
        <v>8</v>
      </c>
      <c r="I77" s="50" t="s">
        <v>9</v>
      </c>
      <c r="J77" s="50" t="s">
        <v>10</v>
      </c>
      <c r="K77" s="50" t="s">
        <v>11</v>
      </c>
      <c r="L77" s="50" t="s">
        <v>12</v>
      </c>
      <c r="M77" s="50" t="s">
        <v>13</v>
      </c>
      <c r="N77" s="50" t="s">
        <v>14</v>
      </c>
      <c r="O77" s="50" t="s">
        <v>15</v>
      </c>
      <c r="P77" s="50" t="s">
        <v>94</v>
      </c>
    </row>
    <row r="78" spans="1:16" ht="24" customHeight="1" thickBot="1" x14ac:dyDescent="0.3">
      <c r="A78" s="47"/>
      <c r="B78" s="55"/>
      <c r="C78" s="47"/>
      <c r="D78" s="47"/>
      <c r="E78" s="46"/>
      <c r="F78" s="52"/>
      <c r="G78" s="46"/>
      <c r="H78" s="46"/>
      <c r="I78" s="46"/>
      <c r="J78" s="46"/>
      <c r="K78" s="46"/>
      <c r="L78" s="46"/>
      <c r="M78" s="47"/>
      <c r="N78" s="46"/>
      <c r="O78" s="46"/>
      <c r="P78" s="46"/>
    </row>
    <row r="79" spans="1:16" ht="24" customHeight="1" thickBot="1" x14ac:dyDescent="0.3">
      <c r="A79" s="45" t="s">
        <v>37</v>
      </c>
      <c r="B79" s="48" t="s">
        <v>40</v>
      </c>
      <c r="C79" s="49" t="s">
        <v>41</v>
      </c>
      <c r="D79" s="4" t="s">
        <v>19</v>
      </c>
      <c r="E79" s="5">
        <v>31.645975128891845</v>
      </c>
      <c r="F79" s="5">
        <v>31.390263897265569</v>
      </c>
      <c r="G79" s="5">
        <v>29.417266447277093</v>
      </c>
      <c r="H79" s="5">
        <v>27.658838912716892</v>
      </c>
      <c r="I79" s="5">
        <v>21.657585987531768</v>
      </c>
      <c r="J79" s="5">
        <v>21.76037976272298</v>
      </c>
      <c r="K79" s="5">
        <v>24.721363112898047</v>
      </c>
      <c r="L79" s="5">
        <v>23.78270895886585</v>
      </c>
      <c r="M79" s="5">
        <v>24.950058860161597</v>
      </c>
      <c r="N79" s="5">
        <v>29.1</v>
      </c>
      <c r="O79" s="6">
        <v>29.242071079999999</v>
      </c>
      <c r="P79" s="6">
        <v>25.7</v>
      </c>
    </row>
    <row r="80" spans="1:16" ht="24" customHeight="1" thickBot="1" x14ac:dyDescent="0.3">
      <c r="A80" s="46"/>
      <c r="B80" s="46"/>
      <c r="C80" s="46"/>
      <c r="D80" s="4" t="s">
        <v>20</v>
      </c>
      <c r="E80" s="5">
        <v>25.455009064163548</v>
      </c>
      <c r="F80" s="5">
        <v>23.544596372048893</v>
      </c>
      <c r="G80" s="5">
        <v>22.659588027780149</v>
      </c>
      <c r="H80" s="5">
        <v>21.311348621436231</v>
      </c>
      <c r="I80" s="5">
        <v>17.206014860286871</v>
      </c>
      <c r="J80" s="5">
        <v>15.784596351534901</v>
      </c>
      <c r="K80" s="5">
        <v>17.517985750268391</v>
      </c>
      <c r="L80" s="5">
        <v>17.355332525001099</v>
      </c>
      <c r="M80" s="5">
        <v>16.693520516807602</v>
      </c>
      <c r="N80" s="7">
        <v>23</v>
      </c>
      <c r="O80" s="8">
        <v>23.357920369999999</v>
      </c>
      <c r="P80" s="8">
        <v>19</v>
      </c>
    </row>
    <row r="81" spans="1:16" ht="24" customHeight="1" thickBot="1" x14ac:dyDescent="0.3">
      <c r="A81" s="46"/>
      <c r="B81" s="46"/>
      <c r="C81" s="46"/>
      <c r="D81" s="4" t="s">
        <v>21</v>
      </c>
      <c r="E81" s="5">
        <v>39.956016770184604</v>
      </c>
      <c r="F81" s="5">
        <v>40.157777979847012</v>
      </c>
      <c r="G81" s="5">
        <v>37.190459598224258</v>
      </c>
      <c r="H81" s="5">
        <v>34.971056552228717</v>
      </c>
      <c r="I81" s="5">
        <v>27.150672911019637</v>
      </c>
      <c r="J81" s="5">
        <v>29.1248562159731</v>
      </c>
      <c r="K81" s="5">
        <v>33.218191984791453</v>
      </c>
      <c r="L81" s="5">
        <v>31.208762826032398</v>
      </c>
      <c r="M81" s="5">
        <v>34.745808936044547</v>
      </c>
      <c r="N81" s="7">
        <v>36.700000000000003</v>
      </c>
      <c r="O81" s="8">
        <v>35.697192885</v>
      </c>
      <c r="P81" s="8">
        <v>32.799999999999997</v>
      </c>
    </row>
    <row r="82" spans="1:16" ht="24" customHeight="1" thickBot="1" x14ac:dyDescent="0.3">
      <c r="A82" s="46"/>
      <c r="B82" s="46"/>
      <c r="C82" s="46"/>
      <c r="D82" s="9" t="s">
        <v>22</v>
      </c>
      <c r="E82" s="5">
        <v>14.501007706021056</v>
      </c>
      <c r="F82" s="5">
        <v>16.613181607798118</v>
      </c>
      <c r="G82" s="5">
        <v>14.530871570444109</v>
      </c>
      <c r="H82" s="5">
        <v>13.659707930792486</v>
      </c>
      <c r="I82" s="5">
        <v>9.944658050732766</v>
      </c>
      <c r="J82" s="5">
        <v>13.340259864438199</v>
      </c>
      <c r="K82" s="5">
        <v>15.700206234523062</v>
      </c>
      <c r="L82" s="5">
        <v>13.853430301031299</v>
      </c>
      <c r="M82" s="5">
        <f t="shared" ref="M82:O82" si="12">M81-M80</f>
        <v>18.052288419236945</v>
      </c>
      <c r="N82" s="5">
        <f t="shared" si="12"/>
        <v>13.700000000000003</v>
      </c>
      <c r="O82" s="5">
        <f t="shared" si="12"/>
        <v>12.339272515000001</v>
      </c>
      <c r="P82" s="5">
        <v>13.8</v>
      </c>
    </row>
    <row r="83" spans="1:16" ht="24" customHeight="1" thickBot="1" x14ac:dyDescent="0.3">
      <c r="A83" s="47"/>
      <c r="B83" s="47"/>
      <c r="C83" s="47"/>
      <c r="D83" s="9" t="s">
        <v>23</v>
      </c>
      <c r="E83" s="10">
        <v>56.967207002240208</v>
      </c>
      <c r="F83" s="10">
        <v>70.560485919055964</v>
      </c>
      <c r="G83" s="10">
        <v>64.126812687987027</v>
      </c>
      <c r="H83" s="10">
        <v>64.095933924391503</v>
      </c>
      <c r="I83" s="10">
        <v>57.79756748720466</v>
      </c>
      <c r="J83" s="10">
        <v>84.514418787408431</v>
      </c>
      <c r="K83" s="10">
        <v>89.623353154528743</v>
      </c>
      <c r="L83" s="10">
        <v>79.822327120928634</v>
      </c>
      <c r="M83" s="10">
        <f t="shared" ref="M83:O83" si="13">(M81-M80)/M80*100</f>
        <v>108.13949281136527</v>
      </c>
      <c r="N83" s="10">
        <f t="shared" si="13"/>
        <v>59.565217391304358</v>
      </c>
      <c r="O83" s="10">
        <f t="shared" si="13"/>
        <v>52.826931163135917</v>
      </c>
      <c r="P83" s="10">
        <v>72.5</v>
      </c>
    </row>
    <row r="84" spans="1:16" ht="24" customHeight="1" x14ac:dyDescent="0.25">
      <c r="A84" s="53" t="s">
        <v>1</v>
      </c>
      <c r="B84" s="54" t="s">
        <v>2</v>
      </c>
      <c r="C84" s="53" t="s">
        <v>3</v>
      </c>
      <c r="D84" s="56"/>
      <c r="E84" s="69" t="s">
        <v>4</v>
      </c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</row>
    <row r="85" spans="1:16" ht="24" customHeight="1" thickBot="1" x14ac:dyDescent="0.3">
      <c r="A85" s="46"/>
      <c r="B85" s="46"/>
      <c r="C85" s="46"/>
      <c r="D85" s="46"/>
      <c r="E85" s="72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4"/>
    </row>
    <row r="86" spans="1:16" ht="24" customHeight="1" x14ac:dyDescent="0.25">
      <c r="A86" s="46"/>
      <c r="B86" s="46"/>
      <c r="C86" s="46"/>
      <c r="D86" s="46"/>
      <c r="E86" s="50" t="s">
        <v>5</v>
      </c>
      <c r="F86" s="51" t="s">
        <v>6</v>
      </c>
      <c r="G86" s="50" t="s">
        <v>7</v>
      </c>
      <c r="H86" s="50" t="s">
        <v>8</v>
      </c>
      <c r="I86" s="50" t="s">
        <v>9</v>
      </c>
      <c r="J86" s="50" t="s">
        <v>10</v>
      </c>
      <c r="K86" s="50" t="s">
        <v>11</v>
      </c>
      <c r="L86" s="50" t="s">
        <v>12</v>
      </c>
      <c r="M86" s="50" t="s">
        <v>13</v>
      </c>
      <c r="N86" s="50" t="s">
        <v>14</v>
      </c>
      <c r="O86" s="50" t="s">
        <v>15</v>
      </c>
      <c r="P86" s="50" t="s">
        <v>94</v>
      </c>
    </row>
    <row r="87" spans="1:16" ht="24" customHeight="1" thickBot="1" x14ac:dyDescent="0.3">
      <c r="A87" s="47"/>
      <c r="B87" s="55"/>
      <c r="C87" s="47"/>
      <c r="D87" s="47"/>
      <c r="E87" s="46"/>
      <c r="F87" s="52"/>
      <c r="G87" s="46"/>
      <c r="H87" s="46"/>
      <c r="I87" s="46"/>
      <c r="J87" s="46"/>
      <c r="K87" s="46"/>
      <c r="L87" s="46"/>
      <c r="M87" s="47"/>
      <c r="N87" s="46"/>
      <c r="O87" s="46"/>
      <c r="P87" s="46"/>
    </row>
    <row r="88" spans="1:16" ht="24" customHeight="1" thickBot="1" x14ac:dyDescent="0.3">
      <c r="A88" s="45" t="s">
        <v>42</v>
      </c>
      <c r="B88" s="62">
        <v>11</v>
      </c>
      <c r="C88" s="63" t="s">
        <v>43</v>
      </c>
      <c r="D88" s="4" t="s">
        <v>19</v>
      </c>
      <c r="E88" s="11">
        <v>19506.191874608448</v>
      </c>
      <c r="F88" s="11">
        <v>22059.993971270967</v>
      </c>
      <c r="G88" s="11">
        <v>27549.054564072248</v>
      </c>
      <c r="H88" s="11">
        <v>30124.42026580227</v>
      </c>
      <c r="I88" s="11">
        <v>34302.247232360649</v>
      </c>
      <c r="J88" s="11">
        <v>41309.940046301344</v>
      </c>
      <c r="K88" s="11">
        <v>55295.895005536942</v>
      </c>
      <c r="L88" s="11">
        <v>69778.912915914698</v>
      </c>
      <c r="M88" s="11">
        <v>93724.310320763048</v>
      </c>
      <c r="N88" s="12">
        <v>137917</v>
      </c>
      <c r="O88" s="12">
        <v>232093.13519999999</v>
      </c>
      <c r="P88" s="12">
        <v>429323</v>
      </c>
    </row>
    <row r="89" spans="1:16" ht="24" customHeight="1" thickBot="1" x14ac:dyDescent="0.3">
      <c r="A89" s="46"/>
      <c r="B89" s="46"/>
      <c r="C89" s="61"/>
      <c r="D89" s="4" t="s">
        <v>20</v>
      </c>
      <c r="E89" s="11">
        <v>20951.947474298802</v>
      </c>
      <c r="F89" s="11">
        <v>23665.839259209395</v>
      </c>
      <c r="G89" s="13">
        <v>29778.767565980525</v>
      </c>
      <c r="H89" s="13">
        <v>32000.57224472714</v>
      </c>
      <c r="I89" s="13">
        <v>37406.298356294399</v>
      </c>
      <c r="J89" s="13">
        <v>44329.060407968485</v>
      </c>
      <c r="K89" s="13">
        <v>61109.87061235978</v>
      </c>
      <c r="L89" s="13">
        <v>75597.577234795492</v>
      </c>
      <c r="M89" s="13">
        <v>104795.04332191714</v>
      </c>
      <c r="N89" s="14">
        <v>147776</v>
      </c>
      <c r="O89" s="12">
        <v>250195.13329999999</v>
      </c>
      <c r="P89" s="12">
        <v>469909</v>
      </c>
    </row>
    <row r="90" spans="1:16" ht="24" customHeight="1" thickBot="1" x14ac:dyDescent="0.3">
      <c r="A90" s="46"/>
      <c r="B90" s="46"/>
      <c r="C90" s="61"/>
      <c r="D90" s="4" t="s">
        <v>21</v>
      </c>
      <c r="E90" s="15">
        <v>17313.291048776449</v>
      </c>
      <c r="F90" s="15">
        <v>19494.554164796737</v>
      </c>
      <c r="G90" s="16">
        <v>24488.310153363447</v>
      </c>
      <c r="H90" s="16">
        <v>27410.92567540906</v>
      </c>
      <c r="I90" s="16">
        <v>31107.001206126301</v>
      </c>
      <c r="J90" s="16">
        <v>37680.917486692386</v>
      </c>
      <c r="K90" s="16">
        <v>49254.885478836382</v>
      </c>
      <c r="L90" s="16">
        <v>64221.600152719897</v>
      </c>
      <c r="M90" s="16">
        <v>84671.560110446095</v>
      </c>
      <c r="N90" s="14">
        <v>129164</v>
      </c>
      <c r="O90" s="12">
        <v>218104.6041</v>
      </c>
      <c r="P90" s="12">
        <v>398237</v>
      </c>
    </row>
    <row r="91" spans="1:16" ht="24" customHeight="1" thickBot="1" x14ac:dyDescent="0.3">
      <c r="A91" s="46"/>
      <c r="B91" s="46"/>
      <c r="C91" s="61"/>
      <c r="D91" s="9" t="s">
        <v>22</v>
      </c>
      <c r="E91" s="11">
        <v>-3638.6564255223529</v>
      </c>
      <c r="F91" s="11">
        <v>-4171.2850944126585</v>
      </c>
      <c r="G91" s="11">
        <v>-5290.4574126170774</v>
      </c>
      <c r="H91" s="11">
        <v>-4589.6465693180799</v>
      </c>
      <c r="I91" s="11">
        <v>-6299.2971501680986</v>
      </c>
      <c r="J91" s="11">
        <v>-6648.1429212760995</v>
      </c>
      <c r="K91" s="11">
        <v>-11854.985133523398</v>
      </c>
      <c r="L91" s="11">
        <v>-11375.977082075595</v>
      </c>
      <c r="M91" s="11">
        <f t="shared" ref="M91:O91" si="14">M90-M89</f>
        <v>-20123.483211471044</v>
      </c>
      <c r="N91" s="11">
        <f t="shared" si="14"/>
        <v>-18612</v>
      </c>
      <c r="O91" s="11">
        <f t="shared" si="14"/>
        <v>-32090.52919999999</v>
      </c>
      <c r="P91" s="11">
        <v>-71672</v>
      </c>
    </row>
    <row r="92" spans="1:16" ht="24" customHeight="1" thickBot="1" x14ac:dyDescent="0.3">
      <c r="A92" s="47"/>
      <c r="B92" s="47"/>
      <c r="C92" s="64"/>
      <c r="D92" s="9" t="s">
        <v>23</v>
      </c>
      <c r="E92" s="17">
        <v>-17.366674052547125</v>
      </c>
      <c r="F92" s="18">
        <v>-17.625764498461351</v>
      </c>
      <c r="G92" s="18">
        <v>-17.765870937724547</v>
      </c>
      <c r="H92" s="17">
        <v>-14.3423890492281</v>
      </c>
      <c r="I92" s="17">
        <v>-16.840204529642023</v>
      </c>
      <c r="J92" s="10">
        <v>-14.997256562832643</v>
      </c>
      <c r="K92" s="10">
        <v>-19.399460373142514</v>
      </c>
      <c r="L92" s="10">
        <v>-15.048070980824429</v>
      </c>
      <c r="M92" s="10">
        <f t="shared" ref="M92:O92" si="15">(M90-M89)/M89*100</f>
        <v>-19.20270517915074</v>
      </c>
      <c r="N92" s="10">
        <f t="shared" si="15"/>
        <v>-12.594737981810308</v>
      </c>
      <c r="O92" s="10">
        <f t="shared" si="15"/>
        <v>-12.826200404754232</v>
      </c>
      <c r="P92" s="10">
        <v>-15.3</v>
      </c>
    </row>
    <row r="93" spans="1:16" ht="24" customHeight="1" x14ac:dyDescent="0.25">
      <c r="A93" s="53" t="s">
        <v>1</v>
      </c>
      <c r="B93" s="54" t="s">
        <v>2</v>
      </c>
      <c r="C93" s="53" t="s">
        <v>3</v>
      </c>
      <c r="D93" s="56"/>
      <c r="E93" s="69" t="s">
        <v>4</v>
      </c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1"/>
    </row>
    <row r="94" spans="1:16" ht="24" customHeight="1" thickBot="1" x14ac:dyDescent="0.3">
      <c r="A94" s="46"/>
      <c r="B94" s="46"/>
      <c r="C94" s="46"/>
      <c r="D94" s="46"/>
      <c r="E94" s="72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4"/>
    </row>
    <row r="95" spans="1:16" ht="24" customHeight="1" x14ac:dyDescent="0.25">
      <c r="A95" s="46"/>
      <c r="B95" s="46"/>
      <c r="C95" s="46"/>
      <c r="D95" s="46"/>
      <c r="E95" s="50" t="s">
        <v>5</v>
      </c>
      <c r="F95" s="51" t="s">
        <v>6</v>
      </c>
      <c r="G95" s="50" t="s">
        <v>7</v>
      </c>
      <c r="H95" s="50" t="s">
        <v>8</v>
      </c>
      <c r="I95" s="50" t="s">
        <v>9</v>
      </c>
      <c r="J95" s="50" t="s">
        <v>10</v>
      </c>
      <c r="K95" s="50" t="s">
        <v>11</v>
      </c>
      <c r="L95" s="50" t="s">
        <v>12</v>
      </c>
      <c r="M95" s="50" t="s">
        <v>13</v>
      </c>
      <c r="N95" s="50" t="s">
        <v>14</v>
      </c>
      <c r="O95" s="50" t="s">
        <v>15</v>
      </c>
      <c r="P95" s="50" t="s">
        <v>94</v>
      </c>
    </row>
    <row r="96" spans="1:16" ht="24" customHeight="1" thickBot="1" x14ac:dyDescent="0.3">
      <c r="A96" s="47"/>
      <c r="B96" s="55"/>
      <c r="C96" s="47"/>
      <c r="D96" s="47"/>
      <c r="E96" s="46"/>
      <c r="F96" s="52"/>
      <c r="G96" s="46"/>
      <c r="H96" s="46"/>
      <c r="I96" s="46"/>
      <c r="J96" s="46"/>
      <c r="K96" s="46"/>
      <c r="L96" s="46"/>
      <c r="M96" s="47"/>
      <c r="N96" s="46"/>
      <c r="O96" s="46"/>
      <c r="P96" s="46"/>
    </row>
    <row r="97" spans="1:16" ht="24" customHeight="1" thickBot="1" x14ac:dyDescent="0.3">
      <c r="A97" s="45" t="s">
        <v>42</v>
      </c>
      <c r="B97" s="62">
        <v>12</v>
      </c>
      <c r="C97" s="63" t="s">
        <v>44</v>
      </c>
      <c r="D97" s="4" t="s">
        <v>19</v>
      </c>
      <c r="E97" s="5">
        <v>23.765000000000001</v>
      </c>
      <c r="F97" s="5">
        <v>20.470633148733413</v>
      </c>
      <c r="G97" s="5">
        <v>21.914091331764794</v>
      </c>
      <c r="H97" s="5">
        <v>21.390569111625773</v>
      </c>
      <c r="I97" s="5">
        <v>19.556711817113765</v>
      </c>
      <c r="J97" s="5">
        <v>21.952760578282863</v>
      </c>
      <c r="K97" s="5">
        <v>21.146493276460191</v>
      </c>
      <c r="L97" s="5">
        <v>17.360067016558698</v>
      </c>
      <c r="M97" s="5">
        <v>19.51063532281745</v>
      </c>
      <c r="N97" s="5">
        <v>17.100000000000001</v>
      </c>
      <c r="O97" s="6">
        <v>17.965353749999998</v>
      </c>
      <c r="P97" s="6">
        <v>18.100000000000001</v>
      </c>
    </row>
    <row r="98" spans="1:16" ht="24" customHeight="1" thickBot="1" x14ac:dyDescent="0.3">
      <c r="A98" s="46"/>
      <c r="B98" s="46"/>
      <c r="C98" s="61"/>
      <c r="D98" s="4" t="s">
        <v>20</v>
      </c>
      <c r="E98" s="19">
        <v>19.30302952590684</v>
      </c>
      <c r="F98" s="19">
        <v>18.208051603437916</v>
      </c>
      <c r="G98" s="19">
        <v>17.192058636437896</v>
      </c>
      <c r="H98" s="20">
        <v>18.411349169644101</v>
      </c>
      <c r="I98" s="20">
        <v>15.469620382933163</v>
      </c>
      <c r="J98" s="21">
        <v>18.883965403590956</v>
      </c>
      <c r="K98" s="21">
        <v>15.292804678790901</v>
      </c>
      <c r="L98" s="5">
        <v>15.0306629054572</v>
      </c>
      <c r="M98" s="5">
        <v>13.845882836108501</v>
      </c>
      <c r="N98" s="7">
        <v>12.1</v>
      </c>
      <c r="O98" s="8">
        <v>13.99736017</v>
      </c>
      <c r="P98" s="8">
        <v>14.2</v>
      </c>
    </row>
    <row r="99" spans="1:16" ht="24" customHeight="1" thickBot="1" x14ac:dyDescent="0.3">
      <c r="A99" s="46"/>
      <c r="B99" s="46"/>
      <c r="C99" s="61"/>
      <c r="D99" s="4" t="s">
        <v>21</v>
      </c>
      <c r="E99" s="19">
        <v>30.525526047157822</v>
      </c>
      <c r="F99" s="19">
        <v>24.084449815710691</v>
      </c>
      <c r="G99" s="19">
        <v>28.392392694735143</v>
      </c>
      <c r="H99" s="20">
        <v>25.686419026946584</v>
      </c>
      <c r="I99" s="20">
        <v>23.785286304068773</v>
      </c>
      <c r="J99" s="21">
        <v>25.618390879770025</v>
      </c>
      <c r="K99" s="21">
        <v>27.155550369158743</v>
      </c>
      <c r="L99" s="5">
        <v>19.617695426793752</v>
      </c>
      <c r="M99" s="5">
        <v>24.0868255275293</v>
      </c>
      <c r="N99" s="7">
        <v>21.7</v>
      </c>
      <c r="O99" s="8">
        <v>20.970966429999997</v>
      </c>
      <c r="P99" s="8">
        <v>21.2</v>
      </c>
    </row>
    <row r="100" spans="1:16" ht="24" customHeight="1" thickBot="1" x14ac:dyDescent="0.3">
      <c r="A100" s="46"/>
      <c r="B100" s="46"/>
      <c r="C100" s="61"/>
      <c r="D100" s="9" t="s">
        <v>22</v>
      </c>
      <c r="E100" s="19">
        <v>11.222496521250982</v>
      </c>
      <c r="F100" s="19">
        <v>5.8763982122727754</v>
      </c>
      <c r="G100" s="19">
        <v>11.200334058297248</v>
      </c>
      <c r="H100" s="20">
        <v>7.2750698573024835</v>
      </c>
      <c r="I100" s="20">
        <v>8.3156659211356097</v>
      </c>
      <c r="J100" s="19">
        <v>6.7344254761790694</v>
      </c>
      <c r="K100" s="19">
        <v>11.862745690367841</v>
      </c>
      <c r="L100" s="5">
        <v>4.5870325213365515</v>
      </c>
      <c r="M100" s="5">
        <f t="shared" ref="M100:O100" si="16">M99-M98</f>
        <v>10.240942691420798</v>
      </c>
      <c r="N100" s="5">
        <f t="shared" si="16"/>
        <v>9.6</v>
      </c>
      <c r="O100" s="5">
        <f t="shared" si="16"/>
        <v>6.9736062599999968</v>
      </c>
      <c r="P100" s="5">
        <v>7</v>
      </c>
    </row>
    <row r="101" spans="1:16" ht="24" customHeight="1" thickBot="1" x14ac:dyDescent="0.3">
      <c r="A101" s="47"/>
      <c r="B101" s="47"/>
      <c r="C101" s="64"/>
      <c r="D101" s="9" t="s">
        <v>23</v>
      </c>
      <c r="E101" s="17">
        <v>58.138524350227648</v>
      </c>
      <c r="F101" s="17">
        <v>32.273624549500042</v>
      </c>
      <c r="G101" s="17">
        <v>65.148300707621928</v>
      </c>
      <c r="H101" s="13">
        <v>39.514050764391179</v>
      </c>
      <c r="I101" s="13">
        <v>53.754815666387366</v>
      </c>
      <c r="J101" s="10">
        <v>35.66213627408181</v>
      </c>
      <c r="K101" s="10">
        <v>77.570765726315088</v>
      </c>
      <c r="L101" s="10">
        <v>30.517832448169219</v>
      </c>
      <c r="M101" s="10">
        <f t="shared" ref="M101:O101" si="17">(M99-M98)/M98*100</f>
        <v>73.963811572300571</v>
      </c>
      <c r="N101" s="10">
        <f t="shared" si="17"/>
        <v>79.338842975206617</v>
      </c>
      <c r="O101" s="10">
        <f t="shared" si="17"/>
        <v>49.82086747289862</v>
      </c>
      <c r="P101" s="10">
        <v>49.3</v>
      </c>
    </row>
    <row r="102" spans="1:16" ht="24" customHeight="1" x14ac:dyDescent="0.25">
      <c r="A102" s="53" t="s">
        <v>1</v>
      </c>
      <c r="B102" s="54" t="s">
        <v>2</v>
      </c>
      <c r="C102" s="53" t="s">
        <v>3</v>
      </c>
      <c r="D102" s="56"/>
      <c r="E102" s="69" t="s">
        <v>4</v>
      </c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1"/>
    </row>
    <row r="103" spans="1:16" ht="24" customHeight="1" thickBot="1" x14ac:dyDescent="0.3">
      <c r="A103" s="46"/>
      <c r="B103" s="46"/>
      <c r="C103" s="46"/>
      <c r="D103" s="46"/>
      <c r="E103" s="72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4"/>
    </row>
    <row r="104" spans="1:16" ht="24" customHeight="1" x14ac:dyDescent="0.25">
      <c r="A104" s="46"/>
      <c r="B104" s="46"/>
      <c r="C104" s="46"/>
      <c r="D104" s="46"/>
      <c r="E104" s="50" t="s">
        <v>5</v>
      </c>
      <c r="F104" s="51" t="s">
        <v>6</v>
      </c>
      <c r="G104" s="50" t="s">
        <v>7</v>
      </c>
      <c r="H104" s="50" t="s">
        <v>8</v>
      </c>
      <c r="I104" s="50" t="s">
        <v>9</v>
      </c>
      <c r="J104" s="50" t="s">
        <v>10</v>
      </c>
      <c r="K104" s="50" t="s">
        <v>11</v>
      </c>
      <c r="L104" s="50" t="s">
        <v>12</v>
      </c>
      <c r="M104" s="50" t="s">
        <v>13</v>
      </c>
      <c r="N104" s="50" t="s">
        <v>14</v>
      </c>
      <c r="O104" s="50" t="s">
        <v>15</v>
      </c>
      <c r="P104" s="50" t="s">
        <v>94</v>
      </c>
    </row>
    <row r="105" spans="1:16" ht="24" customHeight="1" thickBot="1" x14ac:dyDescent="0.3">
      <c r="A105" s="47"/>
      <c r="B105" s="55"/>
      <c r="C105" s="47"/>
      <c r="D105" s="47"/>
      <c r="E105" s="46"/>
      <c r="F105" s="52"/>
      <c r="G105" s="46"/>
      <c r="H105" s="46"/>
      <c r="I105" s="46"/>
      <c r="J105" s="46"/>
      <c r="K105" s="46"/>
      <c r="L105" s="46"/>
      <c r="M105" s="47"/>
      <c r="N105" s="46"/>
      <c r="O105" s="46"/>
      <c r="P105" s="46"/>
    </row>
    <row r="106" spans="1:16" ht="24" customHeight="1" thickBot="1" x14ac:dyDescent="0.3">
      <c r="A106" s="45" t="s">
        <v>45</v>
      </c>
      <c r="B106" s="48" t="s">
        <v>46</v>
      </c>
      <c r="C106" s="49" t="s">
        <v>47</v>
      </c>
      <c r="D106" s="4" t="s">
        <v>19</v>
      </c>
      <c r="E106" s="5">
        <v>67.89165443317745</v>
      </c>
      <c r="F106" s="5">
        <v>65.947406760234855</v>
      </c>
      <c r="G106" s="5">
        <v>69.82538577366256</v>
      </c>
      <c r="H106" s="5">
        <v>69.463552505281726</v>
      </c>
      <c r="I106" s="5">
        <v>71.845463826883417</v>
      </c>
      <c r="J106" s="5">
        <v>75.671297146819583</v>
      </c>
      <c r="K106" s="5">
        <v>78.149361823922504</v>
      </c>
      <c r="L106" s="5">
        <v>83.621848474442146</v>
      </c>
      <c r="M106" s="5">
        <v>84.446598754182048</v>
      </c>
      <c r="N106" s="5">
        <v>84.8</v>
      </c>
      <c r="O106" s="6">
        <v>86.029787589999998</v>
      </c>
      <c r="P106" s="6">
        <v>82.1</v>
      </c>
    </row>
    <row r="107" spans="1:16" ht="24" customHeight="1" thickBot="1" x14ac:dyDescent="0.3">
      <c r="A107" s="46"/>
      <c r="B107" s="46"/>
      <c r="C107" s="46"/>
      <c r="D107" s="4" t="s">
        <v>20</v>
      </c>
      <c r="E107" s="5">
        <v>72.332651680541417</v>
      </c>
      <c r="F107" s="5">
        <v>69.533934473903514</v>
      </c>
      <c r="G107" s="5">
        <v>71.98087389469859</v>
      </c>
      <c r="H107" s="5">
        <v>73.193611166550284</v>
      </c>
      <c r="I107" s="5">
        <v>76.000656403096826</v>
      </c>
      <c r="J107" s="5">
        <v>77.936282919966317</v>
      </c>
      <c r="K107" s="5">
        <v>80.575162904512723</v>
      </c>
      <c r="L107" s="5">
        <v>86.068283207755954</v>
      </c>
      <c r="M107" s="5">
        <v>85.507316605822695</v>
      </c>
      <c r="N107" s="7">
        <v>85.8</v>
      </c>
      <c r="O107" s="8">
        <v>87.301204869999992</v>
      </c>
      <c r="P107" s="8">
        <v>83.2</v>
      </c>
    </row>
    <row r="108" spans="1:16" ht="24" customHeight="1" thickBot="1" x14ac:dyDescent="0.3">
      <c r="A108" s="46"/>
      <c r="B108" s="46"/>
      <c r="C108" s="46"/>
      <c r="D108" s="4" t="s">
        <v>21</v>
      </c>
      <c r="E108" s="5">
        <v>62.277785909174199</v>
      </c>
      <c r="F108" s="5">
        <v>61.212326496463099</v>
      </c>
      <c r="G108" s="5">
        <v>67.108885032037477</v>
      </c>
      <c r="H108" s="5">
        <v>64.620946363578597</v>
      </c>
      <c r="I108" s="5">
        <v>67.373758313045144</v>
      </c>
      <c r="J108" s="5">
        <v>73.092230914212649</v>
      </c>
      <c r="K108" s="5">
        <v>75.625856396909356</v>
      </c>
      <c r="L108" s="5">
        <v>81.333442672476792</v>
      </c>
      <c r="M108" s="5">
        <v>83.552796360810646</v>
      </c>
      <c r="N108" s="7">
        <v>84</v>
      </c>
      <c r="O108" s="8">
        <v>84.971889965000003</v>
      </c>
      <c r="P108" s="8">
        <v>81.099999999999994</v>
      </c>
    </row>
    <row r="109" spans="1:16" ht="24" customHeight="1" thickBot="1" x14ac:dyDescent="0.3">
      <c r="A109" s="46"/>
      <c r="B109" s="46"/>
      <c r="C109" s="46"/>
      <c r="D109" s="9" t="s">
        <v>22</v>
      </c>
      <c r="E109" s="5">
        <v>-10.054865771367218</v>
      </c>
      <c r="F109" s="5">
        <v>-8.321607977440415</v>
      </c>
      <c r="G109" s="5">
        <v>-4.8719888626611123</v>
      </c>
      <c r="H109" s="5">
        <v>-8.572664802971687</v>
      </c>
      <c r="I109" s="5">
        <v>-8.6268980900516823</v>
      </c>
      <c r="J109" s="5">
        <v>-4.8440520057536673</v>
      </c>
      <c r="K109" s="5">
        <v>-4.9493065076033673</v>
      </c>
      <c r="L109" s="5">
        <v>-4.7348405352791616</v>
      </c>
      <c r="M109" s="5">
        <f t="shared" ref="M109:O109" si="18">M108-M107</f>
        <v>-1.9545202450120485</v>
      </c>
      <c r="N109" s="5">
        <f t="shared" si="18"/>
        <v>-1.7999999999999972</v>
      </c>
      <c r="O109" s="5">
        <f t="shared" si="18"/>
        <v>-2.3293149049999897</v>
      </c>
      <c r="P109" s="5">
        <v>-2.2000000000000002</v>
      </c>
    </row>
    <row r="110" spans="1:16" ht="24" customHeight="1" thickBot="1" x14ac:dyDescent="0.3">
      <c r="A110" s="47"/>
      <c r="B110" s="47"/>
      <c r="C110" s="47"/>
      <c r="D110" s="9" t="s">
        <v>23</v>
      </c>
      <c r="E110" s="10">
        <v>-13.900867088040311</v>
      </c>
      <c r="F110" s="10">
        <v>-11.967693242733967</v>
      </c>
      <c r="G110" s="10">
        <v>-6.7684491713568038</v>
      </c>
      <c r="H110" s="10">
        <v>-11.712312955108604</v>
      </c>
      <c r="I110" s="10">
        <v>-11.351083659456602</v>
      </c>
      <c r="J110" s="10">
        <v>-6.2154003556059783</v>
      </c>
      <c r="K110" s="10">
        <v>-6.1424716118398006</v>
      </c>
      <c r="L110" s="10">
        <v>-5.5012605791728939</v>
      </c>
      <c r="M110" s="10">
        <f t="shared" ref="M110:O110" si="19">(M108-M107)/M107*100</f>
        <v>-2.2857929854378725</v>
      </c>
      <c r="N110" s="10">
        <f t="shared" si="19"/>
        <v>-2.0979020979020944</v>
      </c>
      <c r="O110" s="10">
        <f t="shared" si="19"/>
        <v>-2.6681360337106077</v>
      </c>
      <c r="P110" s="10">
        <v>-2.6</v>
      </c>
    </row>
    <row r="111" spans="1:16" ht="24" customHeight="1" x14ac:dyDescent="0.25">
      <c r="A111" s="53" t="s">
        <v>1</v>
      </c>
      <c r="B111" s="54" t="s">
        <v>2</v>
      </c>
      <c r="C111" s="53" t="s">
        <v>3</v>
      </c>
      <c r="D111" s="56"/>
      <c r="E111" s="69" t="s">
        <v>4</v>
      </c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1"/>
    </row>
    <row r="112" spans="1:16" ht="24" customHeight="1" thickBot="1" x14ac:dyDescent="0.3">
      <c r="A112" s="46"/>
      <c r="B112" s="46"/>
      <c r="C112" s="46"/>
      <c r="D112" s="46"/>
      <c r="E112" s="72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4"/>
    </row>
    <row r="113" spans="1:16" ht="24" customHeight="1" x14ac:dyDescent="0.25">
      <c r="A113" s="46"/>
      <c r="B113" s="46"/>
      <c r="C113" s="46"/>
      <c r="D113" s="46"/>
      <c r="E113" s="50" t="s">
        <v>5</v>
      </c>
      <c r="F113" s="51" t="s">
        <v>6</v>
      </c>
      <c r="G113" s="50" t="s">
        <v>7</v>
      </c>
      <c r="H113" s="50" t="s">
        <v>8</v>
      </c>
      <c r="I113" s="50" t="s">
        <v>9</v>
      </c>
      <c r="J113" s="50" t="s">
        <v>10</v>
      </c>
      <c r="K113" s="50" t="s">
        <v>11</v>
      </c>
      <c r="L113" s="50" t="s">
        <v>12</v>
      </c>
      <c r="M113" s="50" t="s">
        <v>13</v>
      </c>
      <c r="N113" s="50" t="s">
        <v>14</v>
      </c>
      <c r="O113" s="50" t="s">
        <v>15</v>
      </c>
      <c r="P113" s="50" t="s">
        <v>94</v>
      </c>
    </row>
    <row r="114" spans="1:16" ht="24" customHeight="1" thickBot="1" x14ac:dyDescent="0.3">
      <c r="A114" s="47"/>
      <c r="B114" s="55"/>
      <c r="C114" s="47"/>
      <c r="D114" s="47"/>
      <c r="E114" s="46"/>
      <c r="F114" s="52"/>
      <c r="G114" s="46"/>
      <c r="H114" s="46"/>
      <c r="I114" s="46"/>
      <c r="J114" s="46"/>
      <c r="K114" s="46"/>
      <c r="L114" s="46"/>
      <c r="M114" s="47"/>
      <c r="N114" s="46"/>
      <c r="O114" s="46"/>
      <c r="P114" s="46"/>
    </row>
    <row r="115" spans="1:16" ht="24" customHeight="1" thickBot="1" x14ac:dyDescent="0.3">
      <c r="A115" s="45" t="s">
        <v>48</v>
      </c>
      <c r="B115" s="48" t="s">
        <v>49</v>
      </c>
      <c r="C115" s="49" t="s">
        <v>50</v>
      </c>
      <c r="D115" s="4" t="s">
        <v>19</v>
      </c>
      <c r="E115" s="5">
        <v>29.535413746729603</v>
      </c>
      <c r="F115" s="5">
        <v>27.717295083891912</v>
      </c>
      <c r="G115" s="5">
        <v>27.113831288756966</v>
      </c>
      <c r="H115" s="5">
        <v>27.547356053166194</v>
      </c>
      <c r="I115" s="5">
        <v>26.819431251375423</v>
      </c>
      <c r="J115" s="5">
        <v>27.221433887021618</v>
      </c>
      <c r="K115" s="5">
        <v>25.248633422014073</v>
      </c>
      <c r="L115" s="5">
        <v>26.619460147163199</v>
      </c>
      <c r="M115" s="5">
        <v>24.109342759607799</v>
      </c>
      <c r="N115" s="5">
        <v>24.9</v>
      </c>
      <c r="O115" s="6">
        <v>25.626638929999999</v>
      </c>
      <c r="P115" s="6">
        <v>26.8</v>
      </c>
    </row>
    <row r="116" spans="1:16" ht="24" customHeight="1" thickBot="1" x14ac:dyDescent="0.3">
      <c r="A116" s="46"/>
      <c r="B116" s="46"/>
      <c r="C116" s="46"/>
      <c r="D116" s="4" t="s">
        <v>20</v>
      </c>
      <c r="E116" s="5">
        <v>27.476994251277642</v>
      </c>
      <c r="F116" s="5">
        <v>26.018359267864426</v>
      </c>
      <c r="G116" s="5">
        <v>25.547916956371676</v>
      </c>
      <c r="H116" s="5">
        <v>26.522780239681111</v>
      </c>
      <c r="I116" s="5">
        <v>25.496060827090695</v>
      </c>
      <c r="J116" s="5">
        <v>25.108825708236886</v>
      </c>
      <c r="K116" s="5">
        <v>22.828501060769611</v>
      </c>
      <c r="L116" s="5">
        <v>24.982008137895498</v>
      </c>
      <c r="M116" s="5">
        <v>22.519371107739101</v>
      </c>
      <c r="N116" s="7">
        <v>24.7</v>
      </c>
      <c r="O116" s="8">
        <v>25.995396509999999</v>
      </c>
      <c r="P116" s="8">
        <v>25.2</v>
      </c>
    </row>
    <row r="117" spans="1:16" ht="24" customHeight="1" thickBot="1" x14ac:dyDescent="0.3">
      <c r="A117" s="46"/>
      <c r="B117" s="46"/>
      <c r="C117" s="46"/>
      <c r="D117" s="4" t="s">
        <v>21</v>
      </c>
      <c r="E117" s="5">
        <v>32.185776358981663</v>
      </c>
      <c r="F117" s="5">
        <v>30.103271910563844</v>
      </c>
      <c r="G117" s="5">
        <v>28.941422297083609</v>
      </c>
      <c r="H117" s="5">
        <v>28.813811609261776</v>
      </c>
      <c r="I117" s="5">
        <v>28.27752499960981</v>
      </c>
      <c r="J117" s="5">
        <v>30.072604863926038</v>
      </c>
      <c r="K117" s="5">
        <v>27.97661035353255</v>
      </c>
      <c r="L117" s="5">
        <v>28.248981291514298</v>
      </c>
      <c r="M117" s="5">
        <v>25.743689479614702</v>
      </c>
      <c r="N117" s="7">
        <v>25.1</v>
      </c>
      <c r="O117" s="8">
        <v>25.237209565000001</v>
      </c>
      <c r="P117" s="8">
        <v>28.3</v>
      </c>
    </row>
    <row r="118" spans="1:16" ht="24" customHeight="1" thickBot="1" x14ac:dyDescent="0.3">
      <c r="A118" s="46"/>
      <c r="B118" s="46"/>
      <c r="C118" s="46"/>
      <c r="D118" s="9" t="s">
        <v>22</v>
      </c>
      <c r="E118" s="5">
        <v>4.7087821077040211</v>
      </c>
      <c r="F118" s="5">
        <v>4.0849126426994182</v>
      </c>
      <c r="G118" s="5">
        <v>3.3935053407119327</v>
      </c>
      <c r="H118" s="5">
        <v>2.291031369580665</v>
      </c>
      <c r="I118" s="5">
        <v>2.7814641725191152</v>
      </c>
      <c r="J118" s="5">
        <v>4.9637791556891528</v>
      </c>
      <c r="K118" s="5">
        <v>5.148109292762939</v>
      </c>
      <c r="L118" s="5">
        <v>3.2669731536187996</v>
      </c>
      <c r="M118" s="5">
        <f t="shared" ref="M118:O118" si="20">M117-M116</f>
        <v>3.2243183718756008</v>
      </c>
      <c r="N118" s="5">
        <f t="shared" si="20"/>
        <v>0.40000000000000213</v>
      </c>
      <c r="O118" s="5">
        <f t="shared" si="20"/>
        <v>-0.7581869449999985</v>
      </c>
      <c r="P118" s="5">
        <v>3.1</v>
      </c>
    </row>
    <row r="119" spans="1:16" ht="24" customHeight="1" thickBot="1" x14ac:dyDescent="0.3">
      <c r="A119" s="47"/>
      <c r="B119" s="47"/>
      <c r="C119" s="47"/>
      <c r="D119" s="9" t="s">
        <v>23</v>
      </c>
      <c r="E119" s="10">
        <v>17.137180525068054</v>
      </c>
      <c r="F119" s="10">
        <v>15.70011621656997</v>
      </c>
      <c r="G119" s="10">
        <v>13.282904224665524</v>
      </c>
      <c r="H119" s="10">
        <v>8.6379759168423078</v>
      </c>
      <c r="I119" s="10">
        <v>10.909387890868562</v>
      </c>
      <c r="J119" s="10">
        <v>19.769061338702105</v>
      </c>
      <c r="K119" s="10">
        <v>22.55123662766399</v>
      </c>
      <c r="L119" s="10">
        <v>13.077304016497738</v>
      </c>
      <c r="M119" s="10">
        <f t="shared" ref="M119:O119" si="21">(M117-M116)/M116*100</f>
        <v>14.317976982792018</v>
      </c>
      <c r="N119" s="10">
        <f t="shared" si="21"/>
        <v>1.6194331983805754</v>
      </c>
      <c r="O119" s="10">
        <f t="shared" si="21"/>
        <v>-2.916620043507844</v>
      </c>
      <c r="P119" s="10">
        <v>12.3</v>
      </c>
    </row>
    <row r="120" spans="1:16" ht="24" customHeight="1" x14ac:dyDescent="0.25">
      <c r="A120" s="53" t="s">
        <v>1</v>
      </c>
      <c r="B120" s="54" t="s">
        <v>2</v>
      </c>
      <c r="C120" s="53" t="s">
        <v>3</v>
      </c>
      <c r="D120" s="56"/>
      <c r="E120" s="69" t="s">
        <v>4</v>
      </c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1"/>
    </row>
    <row r="121" spans="1:16" ht="24" customHeight="1" thickBot="1" x14ac:dyDescent="0.3">
      <c r="A121" s="46"/>
      <c r="B121" s="46"/>
      <c r="C121" s="46"/>
      <c r="D121" s="46"/>
      <c r="E121" s="72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4"/>
    </row>
    <row r="122" spans="1:16" ht="24" customHeight="1" x14ac:dyDescent="0.25">
      <c r="A122" s="46"/>
      <c r="B122" s="46"/>
      <c r="C122" s="46"/>
      <c r="D122" s="46"/>
      <c r="E122" s="50" t="s">
        <v>5</v>
      </c>
      <c r="F122" s="51" t="s">
        <v>6</v>
      </c>
      <c r="G122" s="50" t="s">
        <v>7</v>
      </c>
      <c r="H122" s="50" t="s">
        <v>8</v>
      </c>
      <c r="I122" s="50" t="s">
        <v>9</v>
      </c>
      <c r="J122" s="50" t="s">
        <v>10</v>
      </c>
      <c r="K122" s="50" t="s">
        <v>11</v>
      </c>
      <c r="L122" s="50" t="s">
        <v>12</v>
      </c>
      <c r="M122" s="50" t="s">
        <v>13</v>
      </c>
      <c r="N122" s="50" t="s">
        <v>14</v>
      </c>
      <c r="O122" s="50" t="s">
        <v>15</v>
      </c>
      <c r="P122" s="50" t="s">
        <v>94</v>
      </c>
    </row>
    <row r="123" spans="1:16" ht="24" customHeight="1" thickBot="1" x14ac:dyDescent="0.3">
      <c r="A123" s="47"/>
      <c r="B123" s="55"/>
      <c r="C123" s="47"/>
      <c r="D123" s="47"/>
      <c r="E123" s="46"/>
      <c r="F123" s="52"/>
      <c r="G123" s="46"/>
      <c r="H123" s="46"/>
      <c r="I123" s="46"/>
      <c r="J123" s="46"/>
      <c r="K123" s="46"/>
      <c r="L123" s="46"/>
      <c r="M123" s="47"/>
      <c r="N123" s="46"/>
      <c r="O123" s="46"/>
      <c r="P123" s="46"/>
    </row>
    <row r="124" spans="1:16" ht="24" customHeight="1" thickBot="1" x14ac:dyDescent="0.3">
      <c r="A124" s="45" t="s">
        <v>51</v>
      </c>
      <c r="B124" s="48" t="s">
        <v>52</v>
      </c>
      <c r="C124" s="49" t="s">
        <v>53</v>
      </c>
      <c r="D124" s="4" t="s">
        <v>19</v>
      </c>
      <c r="E124" s="5">
        <v>82.866345447707715</v>
      </c>
      <c r="F124" s="5">
        <v>82.035495832559732</v>
      </c>
      <c r="G124" s="5">
        <v>82.09219246901867</v>
      </c>
      <c r="H124" s="5">
        <v>84.247940014534478</v>
      </c>
      <c r="I124" s="5">
        <v>87.216227687335561</v>
      </c>
      <c r="J124" s="5">
        <v>86.833827360875375</v>
      </c>
      <c r="K124" s="5">
        <v>86.349317345011826</v>
      </c>
      <c r="L124" s="5">
        <v>88.272057662626395</v>
      </c>
      <c r="M124" s="5">
        <v>88.416206003729897</v>
      </c>
      <c r="N124" s="5">
        <v>86.5</v>
      </c>
      <c r="O124" s="6">
        <v>87.765247074999991</v>
      </c>
      <c r="P124" s="6">
        <v>85.1</v>
      </c>
    </row>
    <row r="125" spans="1:16" ht="24" customHeight="1" thickBot="1" x14ac:dyDescent="0.3">
      <c r="A125" s="46"/>
      <c r="B125" s="46"/>
      <c r="C125" s="46"/>
      <c r="D125" s="4" t="s">
        <v>20</v>
      </c>
      <c r="E125" s="5">
        <v>85.88629984834742</v>
      </c>
      <c r="F125" s="5">
        <v>86.494685180601266</v>
      </c>
      <c r="G125" s="5">
        <v>83.539507585155562</v>
      </c>
      <c r="H125" s="5">
        <v>87.125118896403848</v>
      </c>
      <c r="I125" s="5">
        <v>89.763746397340867</v>
      </c>
      <c r="J125" s="5">
        <v>89.868130523513742</v>
      </c>
      <c r="K125" s="5">
        <v>89.460492352594528</v>
      </c>
      <c r="L125" s="5">
        <v>90.572324237915197</v>
      </c>
      <c r="M125" s="5">
        <v>89.532220068790153</v>
      </c>
      <c r="N125" s="7">
        <v>88.3</v>
      </c>
      <c r="O125" s="8">
        <v>89.865698895000008</v>
      </c>
      <c r="P125" s="8">
        <v>86.7</v>
      </c>
    </row>
    <row r="126" spans="1:16" ht="24" customHeight="1" thickBot="1" x14ac:dyDescent="0.3">
      <c r="A126" s="46"/>
      <c r="B126" s="46"/>
      <c r="C126" s="46"/>
      <c r="D126" s="4" t="s">
        <v>21</v>
      </c>
      <c r="E126" s="5">
        <v>79.958778288909912</v>
      </c>
      <c r="F126" s="5">
        <v>77.365623385561491</v>
      </c>
      <c r="G126" s="5">
        <v>80.642980296721518</v>
      </c>
      <c r="H126" s="5">
        <v>81.268452970903681</v>
      </c>
      <c r="I126" s="5">
        <v>84.85005475597886</v>
      </c>
      <c r="J126" s="5">
        <v>83.829506661020687</v>
      </c>
      <c r="K126" s="5">
        <v>83.333659254005681</v>
      </c>
      <c r="L126" s="5">
        <v>86.18077011001796</v>
      </c>
      <c r="M126" s="5">
        <v>87.446309685026506</v>
      </c>
      <c r="N126" s="7">
        <v>84.9</v>
      </c>
      <c r="O126" s="8">
        <v>86.000478025000007</v>
      </c>
      <c r="P126" s="8">
        <v>83.7</v>
      </c>
    </row>
    <row r="127" spans="1:16" ht="24" customHeight="1" thickBot="1" x14ac:dyDescent="0.3">
      <c r="A127" s="46"/>
      <c r="B127" s="46"/>
      <c r="C127" s="46"/>
      <c r="D127" s="9" t="s">
        <v>22</v>
      </c>
      <c r="E127" s="5">
        <v>-5.9275215594375084</v>
      </c>
      <c r="F127" s="5">
        <v>-9.1290617950397746</v>
      </c>
      <c r="G127" s="5">
        <v>-2.8965272884340436</v>
      </c>
      <c r="H127" s="5">
        <v>-5.8566659255001667</v>
      </c>
      <c r="I127" s="5">
        <v>-4.9136916413620071</v>
      </c>
      <c r="J127" s="5">
        <v>-6.0386238624930542</v>
      </c>
      <c r="K127" s="5">
        <v>-6.1268330985888468</v>
      </c>
      <c r="L127" s="5">
        <v>-4.391554127897237</v>
      </c>
      <c r="M127" s="5">
        <f t="shared" ref="M127:O127" si="22">M126-M125</f>
        <v>-2.0859103837636468</v>
      </c>
      <c r="N127" s="5">
        <f t="shared" si="22"/>
        <v>-3.3999999999999915</v>
      </c>
      <c r="O127" s="5">
        <f t="shared" si="22"/>
        <v>-3.8652208700000017</v>
      </c>
      <c r="P127" s="5">
        <v>-3</v>
      </c>
    </row>
    <row r="128" spans="1:16" ht="24" customHeight="1" thickBot="1" x14ac:dyDescent="0.3">
      <c r="A128" s="47"/>
      <c r="B128" s="47"/>
      <c r="C128" s="47"/>
      <c r="D128" s="9" t="s">
        <v>23</v>
      </c>
      <c r="E128" s="10">
        <v>-6.9015914877040343</v>
      </c>
      <c r="F128" s="10">
        <v>-10.554477163513869</v>
      </c>
      <c r="G128" s="10">
        <v>-3.4672544430328176</v>
      </c>
      <c r="H128" s="10">
        <v>-6.7221324913932543</v>
      </c>
      <c r="I128" s="10">
        <v>-5.4740269190765067</v>
      </c>
      <c r="J128" s="10">
        <v>-6.7194274848224032</v>
      </c>
      <c r="K128" s="10">
        <v>-6.8486467461423004</v>
      </c>
      <c r="L128" s="10">
        <v>-4.8486711198461814</v>
      </c>
      <c r="M128" s="10">
        <f t="shared" ref="M128:O128" si="23">(M126-M125)/M125*100</f>
        <v>-2.3297874018548659</v>
      </c>
      <c r="N128" s="10">
        <f t="shared" si="23"/>
        <v>-3.8505096262740559</v>
      </c>
      <c r="O128" s="10">
        <f t="shared" si="23"/>
        <v>-4.3011081174766863</v>
      </c>
      <c r="P128" s="10">
        <v>-3.5</v>
      </c>
    </row>
    <row r="129" spans="1:16" ht="24" customHeight="1" x14ac:dyDescent="0.25">
      <c r="A129" s="53" t="s">
        <v>1</v>
      </c>
      <c r="B129" s="54" t="s">
        <v>2</v>
      </c>
      <c r="C129" s="53" t="s">
        <v>3</v>
      </c>
      <c r="D129" s="56"/>
      <c r="E129" s="69" t="s">
        <v>4</v>
      </c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1"/>
    </row>
    <row r="130" spans="1:16" ht="24" customHeight="1" thickBot="1" x14ac:dyDescent="0.3">
      <c r="A130" s="46"/>
      <c r="B130" s="46"/>
      <c r="C130" s="46"/>
      <c r="D130" s="46"/>
      <c r="E130" s="72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4"/>
    </row>
    <row r="131" spans="1:16" ht="24" customHeight="1" x14ac:dyDescent="0.25">
      <c r="A131" s="46"/>
      <c r="B131" s="46"/>
      <c r="C131" s="46"/>
      <c r="D131" s="46"/>
      <c r="E131" s="50" t="s">
        <v>5</v>
      </c>
      <c r="F131" s="51" t="s">
        <v>6</v>
      </c>
      <c r="G131" s="50" t="s">
        <v>7</v>
      </c>
      <c r="H131" s="50" t="s">
        <v>8</v>
      </c>
      <c r="I131" s="50" t="s">
        <v>9</v>
      </c>
      <c r="J131" s="50" t="s">
        <v>10</v>
      </c>
      <c r="K131" s="50" t="s">
        <v>11</v>
      </c>
      <c r="L131" s="50" t="s">
        <v>12</v>
      </c>
      <c r="M131" s="50" t="s">
        <v>13</v>
      </c>
      <c r="N131" s="50" t="s">
        <v>14</v>
      </c>
      <c r="O131" s="50" t="s">
        <v>15</v>
      </c>
      <c r="P131" s="50" t="s">
        <v>94</v>
      </c>
    </row>
    <row r="132" spans="1:16" ht="24" customHeight="1" thickBot="1" x14ac:dyDescent="0.3">
      <c r="A132" s="47"/>
      <c r="B132" s="55"/>
      <c r="C132" s="47"/>
      <c r="D132" s="47"/>
      <c r="E132" s="46"/>
      <c r="F132" s="52"/>
      <c r="G132" s="46"/>
      <c r="H132" s="46"/>
      <c r="I132" s="46"/>
      <c r="J132" s="46"/>
      <c r="K132" s="46"/>
      <c r="L132" s="46"/>
      <c r="M132" s="47"/>
      <c r="N132" s="46"/>
      <c r="O132" s="46"/>
      <c r="P132" s="46"/>
    </row>
    <row r="133" spans="1:16" ht="24" customHeight="1" thickBot="1" x14ac:dyDescent="0.3">
      <c r="A133" s="45" t="s">
        <v>54</v>
      </c>
      <c r="B133" s="48" t="s">
        <v>55</v>
      </c>
      <c r="C133" s="49" t="s">
        <v>56</v>
      </c>
      <c r="D133" s="4" t="s">
        <v>19</v>
      </c>
      <c r="E133" s="5">
        <v>7.4765478151530083</v>
      </c>
      <c r="F133" s="5">
        <v>7.2289148591166903</v>
      </c>
      <c r="G133" s="5">
        <v>7.1336183312140298</v>
      </c>
      <c r="H133" s="5">
        <v>7.1583563458758013</v>
      </c>
      <c r="I133" s="5">
        <v>7.0280041268193969</v>
      </c>
      <c r="J133" s="5">
        <v>6.9628843789884307</v>
      </c>
      <c r="K133" s="5">
        <v>7.0732546943259589</v>
      </c>
      <c r="L133" s="5">
        <v>7.2173135233498744</v>
      </c>
      <c r="M133" s="5">
        <v>7.1549520867692502</v>
      </c>
      <c r="N133" s="5">
        <v>7.2</v>
      </c>
      <c r="O133" s="6">
        <v>7.2215723944999999</v>
      </c>
      <c r="P133" s="6">
        <v>7</v>
      </c>
    </row>
    <row r="134" spans="1:16" ht="24" customHeight="1" thickBot="1" x14ac:dyDescent="0.3">
      <c r="A134" s="46"/>
      <c r="B134" s="46"/>
      <c r="C134" s="46"/>
      <c r="D134" s="4" t="s">
        <v>20</v>
      </c>
      <c r="E134" s="5">
        <v>7.5228326284227487</v>
      </c>
      <c r="F134" s="5">
        <v>7.3426470758840905</v>
      </c>
      <c r="G134" s="5">
        <v>7.1831256859469939</v>
      </c>
      <c r="H134" s="5">
        <v>7.2022823516961285</v>
      </c>
      <c r="I134" s="5">
        <v>7.0113337258047341</v>
      </c>
      <c r="J134" s="5">
        <v>7.0418965889003129</v>
      </c>
      <c r="K134" s="5">
        <v>7.0183276319717756</v>
      </c>
      <c r="L134" s="5">
        <v>7.3098668040864254</v>
      </c>
      <c r="M134" s="5">
        <v>7.1909807032258648</v>
      </c>
      <c r="N134" s="7">
        <v>7.3</v>
      </c>
      <c r="O134" s="8">
        <v>7.2976808159999997</v>
      </c>
      <c r="P134" s="8">
        <v>7.1</v>
      </c>
    </row>
    <row r="135" spans="1:16" ht="24" customHeight="1" thickBot="1" x14ac:dyDescent="0.3">
      <c r="A135" s="46"/>
      <c r="B135" s="46"/>
      <c r="C135" s="46"/>
      <c r="D135" s="4" t="s">
        <v>21</v>
      </c>
      <c r="E135" s="5">
        <v>7.4324277298832495</v>
      </c>
      <c r="F135" s="5">
        <v>7.1098448290632543</v>
      </c>
      <c r="G135" s="5">
        <v>7.0826085644277352</v>
      </c>
      <c r="H135" s="5">
        <v>7.1114871115903338</v>
      </c>
      <c r="I135" s="5">
        <v>7.0430224324802193</v>
      </c>
      <c r="J135" s="5">
        <v>6.8845146722414814</v>
      </c>
      <c r="K135" s="5">
        <v>7.126038896342699</v>
      </c>
      <c r="L135" s="5">
        <v>7.1335274871830006</v>
      </c>
      <c r="M135" s="5">
        <v>7.1232656333080495</v>
      </c>
      <c r="N135" s="7">
        <v>7.2</v>
      </c>
      <c r="O135" s="8">
        <v>7.1594985265000002</v>
      </c>
      <c r="P135" s="8">
        <v>6.9</v>
      </c>
    </row>
    <row r="136" spans="1:16" ht="24" customHeight="1" thickBot="1" x14ac:dyDescent="0.3">
      <c r="A136" s="46"/>
      <c r="B136" s="46"/>
      <c r="C136" s="46"/>
      <c r="D136" s="9" t="s">
        <v>22</v>
      </c>
      <c r="E136" s="5">
        <v>-9.0404898539499179E-2</v>
      </c>
      <c r="F136" s="5">
        <v>-0.23280224682083617</v>
      </c>
      <c r="G136" s="5">
        <v>-0.10051712151925862</v>
      </c>
      <c r="H136" s="5">
        <v>-9.0795240105794761E-2</v>
      </c>
      <c r="I136" s="5">
        <v>3.1688706675485179E-2</v>
      </c>
      <c r="J136" s="5">
        <v>-0.1573819166588315</v>
      </c>
      <c r="K136" s="5">
        <v>0.10771126437092349</v>
      </c>
      <c r="L136" s="5">
        <v>-0.17633931690342486</v>
      </c>
      <c r="M136" s="5">
        <f t="shared" ref="M136:O136" si="24">M135-M134</f>
        <v>-6.7715069917815285E-2</v>
      </c>
      <c r="N136" s="5">
        <f t="shared" si="24"/>
        <v>-9.9999999999999645E-2</v>
      </c>
      <c r="O136" s="5">
        <f t="shared" si="24"/>
        <v>-0.13818228949999956</v>
      </c>
      <c r="P136" s="5">
        <v>-0.2</v>
      </c>
    </row>
    <row r="137" spans="1:16" ht="24" customHeight="1" thickBot="1" x14ac:dyDescent="0.3">
      <c r="A137" s="47"/>
      <c r="B137" s="47"/>
      <c r="C137" s="47"/>
      <c r="D137" s="9" t="s">
        <v>23</v>
      </c>
      <c r="E137" s="22">
        <v>-1.2017401290829151</v>
      </c>
      <c r="F137" s="22">
        <v>-3.1705493184527818</v>
      </c>
      <c r="G137" s="22">
        <v>-1.3993507271619856</v>
      </c>
      <c r="H137" s="22">
        <v>-1.2606453853397264</v>
      </c>
      <c r="I137" s="10">
        <v>0.45196403301781313</v>
      </c>
      <c r="J137" s="10">
        <v>-2.2349364929172983</v>
      </c>
      <c r="K137" s="10">
        <v>1.5347141088177207</v>
      </c>
      <c r="L137" s="10">
        <v>-2.4123465123173804</v>
      </c>
      <c r="M137" s="10">
        <f t="shared" ref="M137:O137" si="25">(M135-M134)/M134*100</f>
        <v>-0.9416666893215051</v>
      </c>
      <c r="N137" s="10">
        <f t="shared" si="25"/>
        <v>-1.3698630136986254</v>
      </c>
      <c r="O137" s="10">
        <f t="shared" si="25"/>
        <v>-1.8935096366100037</v>
      </c>
      <c r="P137" s="10">
        <v>-3</v>
      </c>
    </row>
    <row r="138" spans="1:16" ht="24" customHeight="1" x14ac:dyDescent="0.25">
      <c r="A138" s="53" t="s">
        <v>1</v>
      </c>
      <c r="B138" s="54" t="s">
        <v>2</v>
      </c>
      <c r="C138" s="53" t="s">
        <v>3</v>
      </c>
      <c r="D138" s="56"/>
      <c r="E138" s="69" t="s">
        <v>4</v>
      </c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1"/>
    </row>
    <row r="139" spans="1:16" ht="24" customHeight="1" thickBot="1" x14ac:dyDescent="0.3">
      <c r="A139" s="46"/>
      <c r="B139" s="46"/>
      <c r="C139" s="46"/>
      <c r="D139" s="46"/>
      <c r="E139" s="72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4"/>
    </row>
    <row r="140" spans="1:16" ht="24" customHeight="1" x14ac:dyDescent="0.25">
      <c r="A140" s="46"/>
      <c r="B140" s="46"/>
      <c r="C140" s="46"/>
      <c r="D140" s="46"/>
      <c r="E140" s="50" t="s">
        <v>5</v>
      </c>
      <c r="F140" s="51" t="s">
        <v>6</v>
      </c>
      <c r="G140" s="50" t="s">
        <v>7</v>
      </c>
      <c r="H140" s="50" t="s">
        <v>8</v>
      </c>
      <c r="I140" s="50" t="s">
        <v>9</v>
      </c>
      <c r="J140" s="50" t="s">
        <v>10</v>
      </c>
      <c r="K140" s="50" t="s">
        <v>11</v>
      </c>
      <c r="L140" s="50" t="s">
        <v>12</v>
      </c>
      <c r="M140" s="50" t="s">
        <v>13</v>
      </c>
      <c r="N140" s="50" t="s">
        <v>14</v>
      </c>
      <c r="O140" s="50" t="s">
        <v>15</v>
      </c>
      <c r="P140" s="50" t="s">
        <v>94</v>
      </c>
    </row>
    <row r="141" spans="1:16" ht="24" customHeight="1" thickBot="1" x14ac:dyDescent="0.3">
      <c r="A141" s="47"/>
      <c r="B141" s="55"/>
      <c r="C141" s="47"/>
      <c r="D141" s="47"/>
      <c r="E141" s="46"/>
      <c r="F141" s="52"/>
      <c r="G141" s="46"/>
      <c r="H141" s="46"/>
      <c r="I141" s="46"/>
      <c r="J141" s="46"/>
      <c r="K141" s="46"/>
      <c r="L141" s="46"/>
      <c r="M141" s="47"/>
      <c r="N141" s="46"/>
      <c r="O141" s="46"/>
      <c r="P141" s="46"/>
    </row>
    <row r="142" spans="1:16" ht="24" customHeight="1" thickBot="1" x14ac:dyDescent="0.3">
      <c r="A142" s="45" t="s">
        <v>57</v>
      </c>
      <c r="B142" s="48" t="s">
        <v>58</v>
      </c>
      <c r="C142" s="49" t="s">
        <v>59</v>
      </c>
      <c r="D142" s="4" t="s">
        <v>19</v>
      </c>
      <c r="E142" s="5">
        <v>12.303921235981512</v>
      </c>
      <c r="F142" s="5">
        <v>11.215791417665541</v>
      </c>
      <c r="G142" s="5">
        <v>15.884595328120509</v>
      </c>
      <c r="H142" s="5">
        <v>13.059053130180287</v>
      </c>
      <c r="I142" s="5">
        <v>10.183587213332066</v>
      </c>
      <c r="J142" s="5">
        <v>9.7552635603722955</v>
      </c>
      <c r="K142" s="5">
        <v>10.847795362109137</v>
      </c>
      <c r="L142" s="5">
        <v>8.6993887670089514</v>
      </c>
      <c r="M142" s="5">
        <v>8.1795729337053249</v>
      </c>
      <c r="N142" s="5">
        <v>9.3000000000000007</v>
      </c>
      <c r="O142" s="6">
        <v>8.7182586835000002</v>
      </c>
      <c r="P142" s="6">
        <v>6.1</v>
      </c>
    </row>
    <row r="143" spans="1:16" ht="24" customHeight="1" thickBot="1" x14ac:dyDescent="0.3">
      <c r="A143" s="46"/>
      <c r="B143" s="46"/>
      <c r="C143" s="46"/>
      <c r="D143" s="4" t="s">
        <v>20</v>
      </c>
      <c r="E143" s="5">
        <v>10.732824491945298</v>
      </c>
      <c r="F143" s="5">
        <v>10.654559901883852</v>
      </c>
      <c r="G143" s="5">
        <v>15.63934016200459</v>
      </c>
      <c r="H143" s="5">
        <v>11.222565177952848</v>
      </c>
      <c r="I143" s="5">
        <v>9.8934637595819197</v>
      </c>
      <c r="J143" s="5">
        <v>9.3855463529213949</v>
      </c>
      <c r="K143" s="5">
        <v>10.197356747823735</v>
      </c>
      <c r="L143" s="5">
        <v>8.7838145955970148</v>
      </c>
      <c r="M143" s="5">
        <v>8.0558137483355257</v>
      </c>
      <c r="N143" s="7">
        <v>9.3000000000000007</v>
      </c>
      <c r="O143" s="8">
        <v>8.3117571550000005</v>
      </c>
      <c r="P143" s="8">
        <v>6.5</v>
      </c>
    </row>
    <row r="144" spans="1:16" ht="24" customHeight="1" thickBot="1" x14ac:dyDescent="0.3">
      <c r="A144" s="46"/>
      <c r="B144" s="46"/>
      <c r="C144" s="46"/>
      <c r="D144" s="4" t="s">
        <v>21</v>
      </c>
      <c r="E144" s="5">
        <v>13.918116887784256</v>
      </c>
      <c r="F144" s="5">
        <v>11.874475733793687</v>
      </c>
      <c r="G144" s="5">
        <v>16.140860860625672</v>
      </c>
      <c r="H144" s="5">
        <v>15.132079629493077</v>
      </c>
      <c r="I144" s="5">
        <v>10.451477719015376</v>
      </c>
      <c r="J144" s="5">
        <v>10.133592793997192</v>
      </c>
      <c r="K144" s="5">
        <v>11.535001850765896</v>
      </c>
      <c r="L144" s="5">
        <v>8.6453179013732644</v>
      </c>
      <c r="M144" s="5">
        <v>8.2934886184087908</v>
      </c>
      <c r="N144" s="7">
        <v>9.1999999999999993</v>
      </c>
      <c r="O144" s="8">
        <v>9.0760231845000003</v>
      </c>
      <c r="P144" s="8">
        <v>5.9</v>
      </c>
    </row>
    <row r="145" spans="1:16" ht="24" customHeight="1" thickBot="1" x14ac:dyDescent="0.3">
      <c r="A145" s="46"/>
      <c r="B145" s="46"/>
      <c r="C145" s="46"/>
      <c r="D145" s="9" t="s">
        <v>22</v>
      </c>
      <c r="E145" s="5">
        <v>3.1852923958389585</v>
      </c>
      <c r="F145" s="5">
        <v>1.2199158319098355</v>
      </c>
      <c r="G145" s="5">
        <v>0.50152069862108206</v>
      </c>
      <c r="H145" s="5">
        <v>3.9095144515402289</v>
      </c>
      <c r="I145" s="5">
        <v>0.55801395943345611</v>
      </c>
      <c r="J145" s="5">
        <v>0.74804644107579676</v>
      </c>
      <c r="K145" s="5">
        <v>1.3376451029421617</v>
      </c>
      <c r="L145" s="5">
        <v>-0.13849669422375044</v>
      </c>
      <c r="M145" s="5">
        <f t="shared" ref="M145:O145" si="26">M144-M143</f>
        <v>0.23767487007326515</v>
      </c>
      <c r="N145" s="5">
        <f t="shared" si="26"/>
        <v>-0.10000000000000142</v>
      </c>
      <c r="O145" s="5">
        <f t="shared" si="26"/>
        <v>0.76426602949999989</v>
      </c>
      <c r="P145" s="5">
        <v>-0.6</v>
      </c>
    </row>
    <row r="146" spans="1:16" ht="24" customHeight="1" thickBot="1" x14ac:dyDescent="0.3">
      <c r="A146" s="47"/>
      <c r="B146" s="47"/>
      <c r="C146" s="47"/>
      <c r="D146" s="9" t="s">
        <v>23</v>
      </c>
      <c r="E146" s="5">
        <v>29.678044192648791</v>
      </c>
      <c r="F146" s="5">
        <v>11.449706446290101</v>
      </c>
      <c r="G146" s="5">
        <v>3.206789374909274</v>
      </c>
      <c r="H146" s="5">
        <v>34.83619288057794</v>
      </c>
      <c r="I146" s="5">
        <v>5.6402284679419168</v>
      </c>
      <c r="J146" s="5">
        <v>7.9701960114762622</v>
      </c>
      <c r="K146" s="5">
        <v>13.117566993305738</v>
      </c>
      <c r="L146" s="5">
        <v>-1.576726064928254</v>
      </c>
      <c r="M146" s="5">
        <f t="shared" ref="M146:O146" si="27">(M144-M143)/M143*100</f>
        <v>2.9503520997164689</v>
      </c>
      <c r="N146" s="5">
        <f t="shared" si="27"/>
        <v>-1.0752688172043163</v>
      </c>
      <c r="O146" s="5">
        <f t="shared" si="27"/>
        <v>9.1949995078988795</v>
      </c>
      <c r="P146" s="5">
        <v>-9.1999999999999993</v>
      </c>
    </row>
    <row r="147" spans="1:16" ht="24" customHeight="1" x14ac:dyDescent="0.25">
      <c r="A147" s="53" t="s">
        <v>1</v>
      </c>
      <c r="B147" s="54" t="s">
        <v>2</v>
      </c>
      <c r="C147" s="53" t="s">
        <v>3</v>
      </c>
      <c r="D147" s="56"/>
      <c r="E147" s="69" t="s">
        <v>4</v>
      </c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1"/>
    </row>
    <row r="148" spans="1:16" ht="24" customHeight="1" thickBot="1" x14ac:dyDescent="0.3">
      <c r="A148" s="46"/>
      <c r="B148" s="46"/>
      <c r="C148" s="46"/>
      <c r="D148" s="46"/>
      <c r="E148" s="72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4"/>
    </row>
    <row r="149" spans="1:16" ht="24" customHeight="1" x14ac:dyDescent="0.25">
      <c r="A149" s="46"/>
      <c r="B149" s="46"/>
      <c r="C149" s="46"/>
      <c r="D149" s="46"/>
      <c r="E149" s="50" t="s">
        <v>5</v>
      </c>
      <c r="F149" s="51" t="s">
        <v>6</v>
      </c>
      <c r="G149" s="50" t="s">
        <v>7</v>
      </c>
      <c r="H149" s="50" t="s">
        <v>8</v>
      </c>
      <c r="I149" s="50" t="s">
        <v>9</v>
      </c>
      <c r="J149" s="50" t="s">
        <v>10</v>
      </c>
      <c r="K149" s="50" t="s">
        <v>11</v>
      </c>
      <c r="L149" s="50" t="s">
        <v>12</v>
      </c>
      <c r="M149" s="50" t="s">
        <v>13</v>
      </c>
      <c r="N149" s="50" t="s">
        <v>14</v>
      </c>
      <c r="O149" s="50" t="s">
        <v>15</v>
      </c>
      <c r="P149" s="50" t="s">
        <v>94</v>
      </c>
    </row>
    <row r="150" spans="1:16" ht="24" customHeight="1" thickBot="1" x14ac:dyDescent="0.3">
      <c r="A150" s="47"/>
      <c r="B150" s="55"/>
      <c r="C150" s="47"/>
      <c r="D150" s="47"/>
      <c r="E150" s="46"/>
      <c r="F150" s="52"/>
      <c r="G150" s="46"/>
      <c r="H150" s="46"/>
      <c r="I150" s="46"/>
      <c r="J150" s="46"/>
      <c r="K150" s="46"/>
      <c r="L150" s="46"/>
      <c r="M150" s="47"/>
      <c r="N150" s="46"/>
      <c r="O150" s="46"/>
      <c r="P150" s="46"/>
    </row>
    <row r="151" spans="1:16" ht="24" customHeight="1" thickBot="1" x14ac:dyDescent="0.3">
      <c r="A151" s="45" t="s">
        <v>60</v>
      </c>
      <c r="B151" s="48" t="s">
        <v>61</v>
      </c>
      <c r="C151" s="49" t="s">
        <v>62</v>
      </c>
      <c r="D151" s="4" t="s">
        <v>19</v>
      </c>
      <c r="E151" s="5">
        <v>96.983682455453319</v>
      </c>
      <c r="F151" s="5">
        <v>96.840590256542129</v>
      </c>
      <c r="G151" s="5">
        <v>97.060364192928034</v>
      </c>
      <c r="H151" s="5">
        <v>97.315148371773631</v>
      </c>
      <c r="I151" s="5">
        <v>96.771858666047208</v>
      </c>
      <c r="J151" s="5">
        <v>96.431163603997888</v>
      </c>
      <c r="K151" s="5">
        <v>97.267313268581418</v>
      </c>
      <c r="L151" s="5">
        <v>97.855920408987743</v>
      </c>
      <c r="M151" s="5">
        <v>98.033379327641754</v>
      </c>
      <c r="N151" s="5">
        <v>98.2</v>
      </c>
      <c r="O151" s="6">
        <v>98.315173579999993</v>
      </c>
      <c r="P151" s="6">
        <v>98.6</v>
      </c>
    </row>
    <row r="152" spans="1:16" ht="24" customHeight="1" thickBot="1" x14ac:dyDescent="0.3">
      <c r="A152" s="46"/>
      <c r="B152" s="46"/>
      <c r="C152" s="46"/>
      <c r="D152" s="4" t="s">
        <v>20</v>
      </c>
      <c r="E152" s="5">
        <v>96.928686899939009</v>
      </c>
      <c r="F152" s="5">
        <v>96.761693193716681</v>
      </c>
      <c r="G152" s="5">
        <v>97.190560821096824</v>
      </c>
      <c r="H152" s="5">
        <v>97.29911289088416</v>
      </c>
      <c r="I152" s="5">
        <v>96.781954201905052</v>
      </c>
      <c r="J152" s="5">
        <v>96.306764904230675</v>
      </c>
      <c r="K152" s="5">
        <v>97.350935427398056</v>
      </c>
      <c r="L152" s="5">
        <v>97.835197358591898</v>
      </c>
      <c r="M152" s="5">
        <v>98.117057312955694</v>
      </c>
      <c r="N152" s="7">
        <v>98</v>
      </c>
      <c r="O152" s="8">
        <v>98.511594304999988</v>
      </c>
      <c r="P152" s="8">
        <v>98.5</v>
      </c>
    </row>
    <row r="153" spans="1:16" ht="24" customHeight="1" thickBot="1" x14ac:dyDescent="0.3">
      <c r="A153" s="46"/>
      <c r="B153" s="46"/>
      <c r="C153" s="46"/>
      <c r="D153" s="4" t="s">
        <v>21</v>
      </c>
      <c r="E153" s="5">
        <v>97.044191563710882</v>
      </c>
      <c r="F153" s="5">
        <v>96.913777454907517</v>
      </c>
      <c r="G153" s="5">
        <v>96.927147446991697</v>
      </c>
      <c r="H153" s="5">
        <v>97.335261835896532</v>
      </c>
      <c r="I153" s="5">
        <v>96.76153501367196</v>
      </c>
      <c r="J153" s="5">
        <v>96.550943780576475</v>
      </c>
      <c r="K153" s="5">
        <v>97.185212187225261</v>
      </c>
      <c r="L153" s="5">
        <v>97.872238305432262</v>
      </c>
      <c r="M153" s="5">
        <v>97.960817584275347</v>
      </c>
      <c r="N153" s="7">
        <v>98.4</v>
      </c>
      <c r="O153" s="8">
        <v>98.154567815000007</v>
      </c>
      <c r="P153" s="8">
        <v>98.7</v>
      </c>
    </row>
    <row r="154" spans="1:16" ht="24" customHeight="1" thickBot="1" x14ac:dyDescent="0.3">
      <c r="A154" s="46"/>
      <c r="B154" s="46"/>
      <c r="C154" s="46"/>
      <c r="D154" s="9" t="s">
        <v>22</v>
      </c>
      <c r="E154" s="5">
        <v>0.11550466377187263</v>
      </c>
      <c r="F154" s="5">
        <v>0.1520842611908364</v>
      </c>
      <c r="G154" s="5">
        <v>-0.26341337410512722</v>
      </c>
      <c r="H154" s="5">
        <v>3.6148945012371314E-2</v>
      </c>
      <c r="I154" s="5">
        <v>-2.0419188233091745E-2</v>
      </c>
      <c r="J154" s="5">
        <v>0.24417887634579927</v>
      </c>
      <c r="K154" s="5">
        <v>-0.16572324017279527</v>
      </c>
      <c r="L154" s="5">
        <v>3.7040946840363631E-2</v>
      </c>
      <c r="M154" s="5">
        <f t="shared" ref="M154:O154" si="28">M153-M152</f>
        <v>-0.15623972868034741</v>
      </c>
      <c r="N154" s="5">
        <f t="shared" si="28"/>
        <v>0.40000000000000568</v>
      </c>
      <c r="O154" s="5">
        <f t="shared" si="28"/>
        <v>-0.35702648999998132</v>
      </c>
      <c r="P154" s="5">
        <v>0.2</v>
      </c>
    </row>
    <row r="155" spans="1:16" ht="24" customHeight="1" thickBot="1" x14ac:dyDescent="0.3">
      <c r="A155" s="47"/>
      <c r="B155" s="47"/>
      <c r="C155" s="47"/>
      <c r="D155" s="9" t="s">
        <v>23</v>
      </c>
      <c r="E155" s="5">
        <v>0.11916458116378889</v>
      </c>
      <c r="F155" s="5">
        <v>0.15717403878657235</v>
      </c>
      <c r="G155" s="5">
        <v>-0.27102773343391279</v>
      </c>
      <c r="H155" s="5">
        <v>3.715238910031015E-2</v>
      </c>
      <c r="I155" s="5">
        <v>-2.1098135909193922E-2</v>
      </c>
      <c r="J155" s="5">
        <v>0.25354280832568254</v>
      </c>
      <c r="K155" s="5">
        <v>-0.17023281743028307</v>
      </c>
      <c r="L155" s="5">
        <v>3.7860553093789703E-2</v>
      </c>
      <c r="M155" s="5">
        <f t="shared" ref="M155:O155" si="29">(M153-M152)/M152*100</f>
        <v>-0.15923809066348446</v>
      </c>
      <c r="N155" s="5">
        <f t="shared" si="29"/>
        <v>0.40816326530612823</v>
      </c>
      <c r="O155" s="5">
        <f t="shared" si="29"/>
        <v>-0.36242078155247187</v>
      </c>
      <c r="P155" s="5">
        <v>0.2</v>
      </c>
    </row>
    <row r="156" spans="1:16" ht="24" customHeight="1" x14ac:dyDescent="0.25">
      <c r="A156" s="53" t="s">
        <v>1</v>
      </c>
      <c r="B156" s="54" t="s">
        <v>2</v>
      </c>
      <c r="C156" s="53" t="s">
        <v>3</v>
      </c>
      <c r="D156" s="56"/>
      <c r="E156" s="69" t="s">
        <v>4</v>
      </c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1"/>
    </row>
    <row r="157" spans="1:16" ht="24" customHeight="1" thickBot="1" x14ac:dyDescent="0.3">
      <c r="A157" s="46"/>
      <c r="B157" s="46"/>
      <c r="C157" s="46"/>
      <c r="D157" s="46"/>
      <c r="E157" s="72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4"/>
    </row>
    <row r="158" spans="1:16" ht="24" customHeight="1" x14ac:dyDescent="0.25">
      <c r="A158" s="46"/>
      <c r="B158" s="46"/>
      <c r="C158" s="46"/>
      <c r="D158" s="46"/>
      <c r="E158" s="50" t="s">
        <v>5</v>
      </c>
      <c r="F158" s="51" t="s">
        <v>6</v>
      </c>
      <c r="G158" s="50" t="s">
        <v>7</v>
      </c>
      <c r="H158" s="50" t="s">
        <v>8</v>
      </c>
      <c r="I158" s="50" t="s">
        <v>9</v>
      </c>
      <c r="J158" s="50" t="s">
        <v>10</v>
      </c>
      <c r="K158" s="50" t="s">
        <v>11</v>
      </c>
      <c r="L158" s="50" t="s">
        <v>12</v>
      </c>
      <c r="M158" s="50" t="s">
        <v>13</v>
      </c>
      <c r="N158" s="50" t="s">
        <v>14</v>
      </c>
      <c r="O158" s="50" t="s">
        <v>15</v>
      </c>
      <c r="P158" s="50" t="s">
        <v>94</v>
      </c>
    </row>
    <row r="159" spans="1:16" ht="24" customHeight="1" thickBot="1" x14ac:dyDescent="0.3">
      <c r="A159" s="47"/>
      <c r="B159" s="55"/>
      <c r="C159" s="47"/>
      <c r="D159" s="47"/>
      <c r="E159" s="46"/>
      <c r="F159" s="52"/>
      <c r="G159" s="46"/>
      <c r="H159" s="46"/>
      <c r="I159" s="46"/>
      <c r="J159" s="46"/>
      <c r="K159" s="46"/>
      <c r="L159" s="46"/>
      <c r="M159" s="47"/>
      <c r="N159" s="46"/>
      <c r="O159" s="46"/>
      <c r="P159" s="46"/>
    </row>
    <row r="160" spans="1:16" ht="24" customHeight="1" thickBot="1" x14ac:dyDescent="0.3">
      <c r="A160" s="45" t="s">
        <v>48</v>
      </c>
      <c r="B160" s="48" t="s">
        <v>63</v>
      </c>
      <c r="C160" s="49" t="s">
        <v>64</v>
      </c>
      <c r="D160" s="4" t="s">
        <v>19</v>
      </c>
      <c r="E160" s="19">
        <v>1.3553726039681093</v>
      </c>
      <c r="F160" s="19">
        <v>1.3045316715557134</v>
      </c>
      <c r="G160" s="19">
        <v>1.2952562041119591</v>
      </c>
      <c r="H160" s="19">
        <v>1.3019934023771986</v>
      </c>
      <c r="I160" s="19">
        <v>1.3105402380656845</v>
      </c>
      <c r="J160" s="19">
        <v>1.3237243017514322</v>
      </c>
      <c r="K160" s="19">
        <v>1.3951016218675707</v>
      </c>
      <c r="L160" s="5">
        <v>1.3885783809914649</v>
      </c>
      <c r="M160" s="5">
        <v>1.3901008780972</v>
      </c>
      <c r="N160" s="5">
        <v>1.4</v>
      </c>
      <c r="O160" s="6">
        <v>1.3854499260000002</v>
      </c>
      <c r="P160" s="6">
        <v>1.5</v>
      </c>
    </row>
    <row r="161" spans="1:16" ht="24" customHeight="1" thickBot="1" x14ac:dyDescent="0.3">
      <c r="A161" s="46"/>
      <c r="B161" s="46"/>
      <c r="C161" s="46"/>
      <c r="D161" s="4" t="s">
        <v>20</v>
      </c>
      <c r="E161" s="23">
        <v>1.2718708847822493</v>
      </c>
      <c r="F161" s="23">
        <v>1.193233042311743</v>
      </c>
      <c r="G161" s="23">
        <v>1.2276536488246839</v>
      </c>
      <c r="H161" s="23">
        <v>1.195434920738276</v>
      </c>
      <c r="I161" s="23">
        <v>1.2952528955094036</v>
      </c>
      <c r="J161" s="23">
        <v>1.2579669659578356</v>
      </c>
      <c r="K161" s="23">
        <v>1.3391309193972367</v>
      </c>
      <c r="L161" s="5">
        <v>1.3357749966561501</v>
      </c>
      <c r="M161" s="5">
        <v>1.3821992985327201</v>
      </c>
      <c r="N161" s="7">
        <v>1.4</v>
      </c>
      <c r="O161" s="8">
        <v>1.3862065779999999</v>
      </c>
      <c r="P161" s="8">
        <v>1.5</v>
      </c>
    </row>
    <row r="162" spans="1:16" ht="24" customHeight="1" thickBot="1" x14ac:dyDescent="0.3">
      <c r="A162" s="46"/>
      <c r="B162" s="46"/>
      <c r="C162" s="46"/>
      <c r="D162" s="4" t="s">
        <v>21</v>
      </c>
      <c r="E162" s="24">
        <v>1.4598827037385487</v>
      </c>
      <c r="F162" s="24">
        <v>1.4515293799035609</v>
      </c>
      <c r="G162" s="25">
        <v>1.3806684788221668</v>
      </c>
      <c r="H162" s="25">
        <v>1.440504300272835</v>
      </c>
      <c r="I162" s="25">
        <v>1.3270827595567782</v>
      </c>
      <c r="J162" s="25">
        <v>1.3995274097237478</v>
      </c>
      <c r="K162" s="25">
        <v>1.4538860156477145</v>
      </c>
      <c r="L162" s="5">
        <v>1.4380218439071151</v>
      </c>
      <c r="M162" s="5">
        <v>1.3973548114074101</v>
      </c>
      <c r="N162" s="7">
        <v>1.4</v>
      </c>
      <c r="O162" s="8">
        <v>1.3839858475</v>
      </c>
      <c r="P162" s="8">
        <v>1.5</v>
      </c>
    </row>
    <row r="163" spans="1:16" ht="24" customHeight="1" thickBot="1" x14ac:dyDescent="0.3">
      <c r="A163" s="46"/>
      <c r="B163" s="46"/>
      <c r="C163" s="46"/>
      <c r="D163" s="9" t="s">
        <v>22</v>
      </c>
      <c r="E163" s="19">
        <v>0.18801181895629937</v>
      </c>
      <c r="F163" s="19">
        <v>0.25829633759181791</v>
      </c>
      <c r="G163" s="19">
        <v>0.15301482999748295</v>
      </c>
      <c r="H163" s="19">
        <v>0.2450693795345591</v>
      </c>
      <c r="I163" s="19">
        <v>3.1829864047374645E-2</v>
      </c>
      <c r="J163" s="19">
        <v>0.14156044376591215</v>
      </c>
      <c r="K163" s="19">
        <v>0.11475509625047775</v>
      </c>
      <c r="L163" s="5">
        <v>0.102246847250965</v>
      </c>
      <c r="M163" s="5">
        <f t="shared" ref="M163:O163" si="30">M162-M161</f>
        <v>1.515551287469008E-2</v>
      </c>
      <c r="N163" s="5">
        <f t="shared" si="30"/>
        <v>0</v>
      </c>
      <c r="O163" s="5">
        <f t="shared" si="30"/>
        <v>-2.2207304999999344E-3</v>
      </c>
      <c r="P163" s="5">
        <v>0</v>
      </c>
    </row>
    <row r="164" spans="1:16" ht="24" customHeight="1" thickBot="1" x14ac:dyDescent="0.3">
      <c r="A164" s="47"/>
      <c r="B164" s="47"/>
      <c r="C164" s="47"/>
      <c r="D164" s="9" t="s">
        <v>23</v>
      </c>
      <c r="E164" s="17">
        <v>14.782303864789542</v>
      </c>
      <c r="F164" s="18">
        <v>21.646763744607707</v>
      </c>
      <c r="G164" s="18">
        <v>12.464006451980527</v>
      </c>
      <c r="H164" s="17">
        <v>20.500436726677627</v>
      </c>
      <c r="I164" s="17">
        <v>2.4574246587463859</v>
      </c>
      <c r="J164" s="10">
        <v>11.253112966931196</v>
      </c>
      <c r="K164" s="10">
        <v>8.5693709695039217</v>
      </c>
      <c r="L164" s="10">
        <v>7.6544962667305398</v>
      </c>
      <c r="M164" s="10">
        <f t="shared" ref="M164:O164" si="31">(M162-M161)/M161*100</f>
        <v>1.0964781193839761</v>
      </c>
      <c r="N164" s="10">
        <f t="shared" si="31"/>
        <v>0</v>
      </c>
      <c r="O164" s="10">
        <f t="shared" si="31"/>
        <v>-0.16020198830710891</v>
      </c>
      <c r="P164" s="10">
        <v>0.2</v>
      </c>
    </row>
    <row r="165" spans="1:16" ht="24" customHeight="1" x14ac:dyDescent="0.25">
      <c r="A165" s="53" t="s">
        <v>1</v>
      </c>
      <c r="B165" s="54" t="s">
        <v>2</v>
      </c>
      <c r="C165" s="53" t="s">
        <v>3</v>
      </c>
      <c r="D165" s="56"/>
      <c r="E165" s="69" t="s">
        <v>4</v>
      </c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1"/>
    </row>
    <row r="166" spans="1:16" ht="24" customHeight="1" thickBot="1" x14ac:dyDescent="0.3">
      <c r="A166" s="46"/>
      <c r="B166" s="46"/>
      <c r="C166" s="46"/>
      <c r="D166" s="46"/>
      <c r="E166" s="72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4"/>
    </row>
    <row r="167" spans="1:16" ht="24" customHeight="1" x14ac:dyDescent="0.25">
      <c r="A167" s="46"/>
      <c r="B167" s="46"/>
      <c r="C167" s="46"/>
      <c r="D167" s="46"/>
      <c r="E167" s="50" t="s">
        <v>5</v>
      </c>
      <c r="F167" s="51" t="s">
        <v>6</v>
      </c>
      <c r="G167" s="50" t="s">
        <v>7</v>
      </c>
      <c r="H167" s="50" t="s">
        <v>8</v>
      </c>
      <c r="I167" s="50" t="s">
        <v>9</v>
      </c>
      <c r="J167" s="50" t="s">
        <v>10</v>
      </c>
      <c r="K167" s="50" t="s">
        <v>11</v>
      </c>
      <c r="L167" s="50" t="s">
        <v>12</v>
      </c>
      <c r="M167" s="50" t="s">
        <v>13</v>
      </c>
      <c r="N167" s="50" t="s">
        <v>14</v>
      </c>
      <c r="O167" s="50" t="s">
        <v>15</v>
      </c>
      <c r="P167" s="50" t="s">
        <v>94</v>
      </c>
    </row>
    <row r="168" spans="1:16" ht="24" customHeight="1" thickBot="1" x14ac:dyDescent="0.3">
      <c r="A168" s="47"/>
      <c r="B168" s="55"/>
      <c r="C168" s="47"/>
      <c r="D168" s="47"/>
      <c r="E168" s="46"/>
      <c r="F168" s="52"/>
      <c r="G168" s="46"/>
      <c r="H168" s="46"/>
      <c r="I168" s="46"/>
      <c r="J168" s="46"/>
      <c r="K168" s="46"/>
      <c r="L168" s="46"/>
      <c r="M168" s="47"/>
      <c r="N168" s="46"/>
      <c r="O168" s="46"/>
      <c r="P168" s="46"/>
    </row>
    <row r="169" spans="1:16" ht="24" customHeight="1" thickBot="1" x14ac:dyDescent="0.3">
      <c r="A169" s="45" t="s">
        <v>48</v>
      </c>
      <c r="B169" s="48" t="s">
        <v>65</v>
      </c>
      <c r="C169" s="49" t="s">
        <v>66</v>
      </c>
      <c r="D169" s="4" t="s">
        <v>19</v>
      </c>
      <c r="E169" s="5">
        <v>9.2476558405222367</v>
      </c>
      <c r="F169" s="5">
        <v>9.425853801770522</v>
      </c>
      <c r="G169" s="5">
        <v>5.9231578284391997</v>
      </c>
      <c r="H169" s="5">
        <v>4.8819403351690553</v>
      </c>
      <c r="I169" s="5">
        <v>5.4074183024133999</v>
      </c>
      <c r="J169" s="5">
        <v>5.1911943154107565</v>
      </c>
      <c r="K169" s="5">
        <v>5.638590793899108</v>
      </c>
      <c r="L169" s="5">
        <v>8.1618563982110643</v>
      </c>
      <c r="M169" s="5">
        <v>4.95433083158433</v>
      </c>
      <c r="N169" s="5">
        <v>5.4</v>
      </c>
      <c r="O169" s="6">
        <v>4.0955191114999998</v>
      </c>
      <c r="P169" s="6">
        <v>4.5</v>
      </c>
    </row>
    <row r="170" spans="1:16" ht="24" customHeight="1" thickBot="1" x14ac:dyDescent="0.3">
      <c r="A170" s="46"/>
      <c r="B170" s="46"/>
      <c r="C170" s="46"/>
      <c r="D170" s="4" t="s">
        <v>20</v>
      </c>
      <c r="E170" s="5">
        <v>9.8616305826072761</v>
      </c>
      <c r="F170" s="5">
        <v>9.4724412431979026</v>
      </c>
      <c r="G170" s="5">
        <v>5.7115904918816485</v>
      </c>
      <c r="H170" s="5">
        <v>4.7926710540487552</v>
      </c>
      <c r="I170" s="5">
        <v>4.646764646359399</v>
      </c>
      <c r="J170" s="5">
        <v>4.8272538931526165</v>
      </c>
      <c r="K170" s="5">
        <v>6.0535365888288464</v>
      </c>
      <c r="L170" s="5">
        <v>7.4989819834582452</v>
      </c>
      <c r="M170" s="5">
        <v>4.1884578010190801</v>
      </c>
      <c r="N170" s="7">
        <v>5.0999999999999996</v>
      </c>
      <c r="O170" s="8">
        <v>3.0601838429999999</v>
      </c>
      <c r="P170" s="8">
        <v>3.6</v>
      </c>
    </row>
    <row r="171" spans="1:16" ht="24" customHeight="1" thickBot="1" x14ac:dyDescent="0.3">
      <c r="A171" s="46"/>
      <c r="B171" s="46"/>
      <c r="C171" s="46"/>
      <c r="D171" s="4" t="s">
        <v>21</v>
      </c>
      <c r="E171" s="5">
        <v>8.3313777996837661</v>
      </c>
      <c r="F171" s="5">
        <v>9.3516233049324278</v>
      </c>
      <c r="G171" s="5">
        <v>6.2199257072004661</v>
      </c>
      <c r="H171" s="5">
        <v>5.0213619805580558</v>
      </c>
      <c r="I171" s="5">
        <v>6.186678586517413</v>
      </c>
      <c r="J171" s="5">
        <v>5.5881202726286814</v>
      </c>
      <c r="K171" s="5">
        <v>5.1463092412887681</v>
      </c>
      <c r="L171" s="5">
        <v>8.7636354723648608</v>
      </c>
      <c r="M171" s="5">
        <v>5.6085810862937393</v>
      </c>
      <c r="N171" s="7">
        <v>5.5</v>
      </c>
      <c r="O171" s="8">
        <v>4.8579933520000003</v>
      </c>
      <c r="P171" s="8">
        <v>5.2</v>
      </c>
    </row>
    <row r="172" spans="1:16" ht="24" customHeight="1" thickBot="1" x14ac:dyDescent="0.3">
      <c r="A172" s="46"/>
      <c r="B172" s="46"/>
      <c r="C172" s="46"/>
      <c r="D172" s="9" t="s">
        <v>22</v>
      </c>
      <c r="E172" s="5">
        <v>-1.53025278292351</v>
      </c>
      <c r="F172" s="5">
        <v>-0.12081793826547482</v>
      </c>
      <c r="G172" s="5">
        <v>0.50833521531881765</v>
      </c>
      <c r="H172" s="5">
        <v>0.22869092650930067</v>
      </c>
      <c r="I172" s="5">
        <v>1.539913940158014</v>
      </c>
      <c r="J172" s="5">
        <v>0.76086637947606484</v>
      </c>
      <c r="K172" s="5">
        <v>-0.90722734754007828</v>
      </c>
      <c r="L172" s="5">
        <v>1.2646534889066157</v>
      </c>
      <c r="M172" s="5">
        <f t="shared" ref="M172:O172" si="32">M171-M170</f>
        <v>1.4201232852746593</v>
      </c>
      <c r="N172" s="5">
        <f t="shared" si="32"/>
        <v>0.40000000000000036</v>
      </c>
      <c r="O172" s="5">
        <f t="shared" si="32"/>
        <v>1.7978095090000004</v>
      </c>
      <c r="P172" s="5">
        <v>1.6</v>
      </c>
    </row>
    <row r="173" spans="1:16" ht="24" customHeight="1" thickBot="1" x14ac:dyDescent="0.3">
      <c r="A173" s="47"/>
      <c r="B173" s="47"/>
      <c r="C173" s="47"/>
      <c r="D173" s="9" t="s">
        <v>23</v>
      </c>
      <c r="E173" s="17">
        <v>-15.517238960688514</v>
      </c>
      <c r="F173" s="18">
        <v>-1.2754678035319922</v>
      </c>
      <c r="G173" s="18">
        <v>8.9000641072106994</v>
      </c>
      <c r="H173" s="17">
        <v>4.7716800074586185</v>
      </c>
      <c r="I173" s="17">
        <v>33.13948644600476</v>
      </c>
      <c r="J173" s="10">
        <v>15.761888566817293</v>
      </c>
      <c r="K173" s="10">
        <v>-14.986732701248872</v>
      </c>
      <c r="L173" s="10">
        <v>16.864335608436885</v>
      </c>
      <c r="M173" s="10">
        <f t="shared" ref="M173:O173" si="33">(M171-M170)/M170*100</f>
        <v>33.905636698288653</v>
      </c>
      <c r="N173" s="10">
        <f t="shared" si="33"/>
        <v>7.8431372549019676</v>
      </c>
      <c r="O173" s="10">
        <f t="shared" si="33"/>
        <v>58.748415168336685</v>
      </c>
      <c r="P173" s="10">
        <v>43.5</v>
      </c>
    </row>
    <row r="174" spans="1:16" ht="24" customHeight="1" x14ac:dyDescent="0.25">
      <c r="A174" s="53" t="s">
        <v>1</v>
      </c>
      <c r="B174" s="54" t="s">
        <v>2</v>
      </c>
      <c r="C174" s="53" t="s">
        <v>3</v>
      </c>
      <c r="D174" s="56"/>
      <c r="E174" s="69" t="s">
        <v>4</v>
      </c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1"/>
    </row>
    <row r="175" spans="1:16" ht="24" customHeight="1" thickBot="1" x14ac:dyDescent="0.3">
      <c r="A175" s="46"/>
      <c r="B175" s="46"/>
      <c r="C175" s="46"/>
      <c r="D175" s="46"/>
      <c r="E175" s="72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4"/>
    </row>
    <row r="176" spans="1:16" ht="24" customHeight="1" x14ac:dyDescent="0.25">
      <c r="A176" s="46"/>
      <c r="B176" s="46"/>
      <c r="C176" s="46"/>
      <c r="D176" s="46"/>
      <c r="E176" s="50" t="s">
        <v>5</v>
      </c>
      <c r="F176" s="51" t="s">
        <v>6</v>
      </c>
      <c r="G176" s="50" t="s">
        <v>7</v>
      </c>
      <c r="H176" s="50" t="s">
        <v>8</v>
      </c>
      <c r="I176" s="50" t="s">
        <v>9</v>
      </c>
      <c r="J176" s="50" t="s">
        <v>10</v>
      </c>
      <c r="K176" s="50" t="s">
        <v>11</v>
      </c>
      <c r="L176" s="50" t="s">
        <v>12</v>
      </c>
      <c r="M176" s="50" t="s">
        <v>13</v>
      </c>
      <c r="N176" s="50" t="s">
        <v>14</v>
      </c>
      <c r="O176" s="50" t="s">
        <v>15</v>
      </c>
      <c r="P176" s="50" t="s">
        <v>94</v>
      </c>
    </row>
    <row r="177" spans="1:16" ht="24" customHeight="1" thickBot="1" x14ac:dyDescent="0.3">
      <c r="A177" s="47"/>
      <c r="B177" s="55"/>
      <c r="C177" s="47"/>
      <c r="D177" s="47"/>
      <c r="E177" s="46"/>
      <c r="F177" s="52"/>
      <c r="G177" s="46"/>
      <c r="H177" s="46"/>
      <c r="I177" s="46"/>
      <c r="J177" s="46"/>
      <c r="K177" s="46"/>
      <c r="L177" s="46"/>
      <c r="M177" s="47"/>
      <c r="N177" s="46"/>
      <c r="O177" s="46"/>
      <c r="P177" s="46"/>
    </row>
    <row r="178" spans="1:16" ht="24" customHeight="1" thickBot="1" x14ac:dyDescent="0.3">
      <c r="A178" s="45" t="s">
        <v>48</v>
      </c>
      <c r="B178" s="48" t="s">
        <v>67</v>
      </c>
      <c r="C178" s="49" t="s">
        <v>68</v>
      </c>
      <c r="D178" s="4" t="s">
        <v>19</v>
      </c>
      <c r="E178" s="5">
        <v>63.172691796842798</v>
      </c>
      <c r="F178" s="5">
        <v>63.21062069618214</v>
      </c>
      <c r="G178" s="5">
        <v>63.687464577602626</v>
      </c>
      <c r="H178" s="5">
        <v>62.96381937371779</v>
      </c>
      <c r="I178" s="5">
        <v>62.813493247837741</v>
      </c>
      <c r="J178" s="5">
        <v>63.318711247180104</v>
      </c>
      <c r="K178" s="5">
        <v>63.835370459426223</v>
      </c>
      <c r="L178" s="5">
        <v>63.668966404037349</v>
      </c>
      <c r="M178" s="5">
        <v>64.062532691324748</v>
      </c>
      <c r="N178" s="5">
        <v>63.8</v>
      </c>
      <c r="O178" s="6">
        <v>63.241335724999999</v>
      </c>
      <c r="P178" s="6">
        <v>54.5</v>
      </c>
    </row>
    <row r="179" spans="1:16" ht="24" customHeight="1" thickBot="1" x14ac:dyDescent="0.3">
      <c r="A179" s="46"/>
      <c r="B179" s="46"/>
      <c r="C179" s="46"/>
      <c r="D179" s="4" t="s">
        <v>20</v>
      </c>
      <c r="E179" s="5">
        <v>62.507275192963441</v>
      </c>
      <c r="F179" s="5">
        <v>62.903023414692967</v>
      </c>
      <c r="G179" s="5">
        <v>64.724912015527423</v>
      </c>
      <c r="H179" s="5">
        <v>63.530345923421521</v>
      </c>
      <c r="I179" s="5">
        <v>61.99180630054871</v>
      </c>
      <c r="J179" s="5">
        <v>62.315135782259063</v>
      </c>
      <c r="K179" s="5">
        <v>64.147872433990045</v>
      </c>
      <c r="L179" s="5">
        <v>64.106545854684398</v>
      </c>
      <c r="M179" s="5">
        <v>63.802802847453606</v>
      </c>
      <c r="N179" s="7">
        <v>64.7</v>
      </c>
      <c r="O179" s="8">
        <v>61.454419060000006</v>
      </c>
      <c r="P179" s="8">
        <v>54.2</v>
      </c>
    </row>
    <row r="180" spans="1:16" ht="24" customHeight="1" thickBot="1" x14ac:dyDescent="0.3">
      <c r="A180" s="46"/>
      <c r="B180" s="46"/>
      <c r="C180" s="46"/>
      <c r="D180" s="4" t="s">
        <v>21</v>
      </c>
      <c r="E180" s="5">
        <v>63.978894814547346</v>
      </c>
      <c r="F180" s="5">
        <v>63.624397684860341</v>
      </c>
      <c r="G180" s="5">
        <v>62.337031906591108</v>
      </c>
      <c r="H180" s="5">
        <v>62.195746191534965</v>
      </c>
      <c r="I180" s="5">
        <v>63.700809582674893</v>
      </c>
      <c r="J180" s="5">
        <v>64.491717623504485</v>
      </c>
      <c r="K180" s="5">
        <v>63.490696256772395</v>
      </c>
      <c r="L180" s="5">
        <v>63.282677590797149</v>
      </c>
      <c r="M180" s="5">
        <v>64.313844863654552</v>
      </c>
      <c r="N180" s="7">
        <v>63</v>
      </c>
      <c r="O180" s="8">
        <v>64.742860015000005</v>
      </c>
      <c r="P180" s="8">
        <v>54.8</v>
      </c>
    </row>
    <row r="181" spans="1:16" ht="24" customHeight="1" thickBot="1" x14ac:dyDescent="0.3">
      <c r="A181" s="46"/>
      <c r="B181" s="46"/>
      <c r="C181" s="46"/>
      <c r="D181" s="9" t="s">
        <v>22</v>
      </c>
      <c r="E181" s="5">
        <v>1.4716196215839048</v>
      </c>
      <c r="F181" s="5">
        <v>0.72137427016737377</v>
      </c>
      <c r="G181" s="5">
        <v>-2.3878801089363151</v>
      </c>
      <c r="H181" s="5">
        <v>-1.3345997318865557</v>
      </c>
      <c r="I181" s="5">
        <v>1.7090032821261829</v>
      </c>
      <c r="J181" s="5">
        <v>2.1765818412454223</v>
      </c>
      <c r="K181" s="5">
        <v>-0.65717617721765009</v>
      </c>
      <c r="L181" s="5">
        <v>-0.82386826388724899</v>
      </c>
      <c r="M181" s="5">
        <f t="shared" ref="M181:O181" si="34">M180-M179</f>
        <v>0.51104201620094614</v>
      </c>
      <c r="N181" s="5">
        <f t="shared" si="34"/>
        <v>-1.7000000000000028</v>
      </c>
      <c r="O181" s="5">
        <f t="shared" si="34"/>
        <v>3.2884409549999987</v>
      </c>
      <c r="P181" s="5">
        <v>0.6</v>
      </c>
    </row>
    <row r="182" spans="1:16" ht="24" customHeight="1" thickBot="1" x14ac:dyDescent="0.3">
      <c r="A182" s="47"/>
      <c r="B182" s="47"/>
      <c r="C182" s="47"/>
      <c r="D182" s="9" t="s">
        <v>23</v>
      </c>
      <c r="E182" s="10">
        <v>2.3543173447265664</v>
      </c>
      <c r="F182" s="10">
        <v>1.1468038116572856</v>
      </c>
      <c r="G182" s="10">
        <v>-3.6892751717661132</v>
      </c>
      <c r="H182" s="10">
        <v>-2.100727947389522</v>
      </c>
      <c r="I182" s="10">
        <v>2.7568212383433259</v>
      </c>
      <c r="J182" s="10">
        <v>3.4928622298935736</v>
      </c>
      <c r="K182" s="10">
        <v>-1.0244707303331109</v>
      </c>
      <c r="L182" s="10">
        <v>-1.285154663854108</v>
      </c>
      <c r="M182" s="10">
        <f t="shared" ref="M182:O182" si="35">(M180-M179)/M179*100</f>
        <v>0.80097110690074014</v>
      </c>
      <c r="N182" s="10">
        <f t="shared" si="35"/>
        <v>-2.62751159196291</v>
      </c>
      <c r="O182" s="10">
        <f t="shared" si="35"/>
        <v>5.3510243938509667</v>
      </c>
      <c r="P182" s="10">
        <v>1.2</v>
      </c>
    </row>
    <row r="183" spans="1:16" ht="24" customHeight="1" x14ac:dyDescent="0.25">
      <c r="A183" s="53" t="s">
        <v>1</v>
      </c>
      <c r="B183" s="54" t="s">
        <v>2</v>
      </c>
      <c r="C183" s="53" t="s">
        <v>3</v>
      </c>
      <c r="D183" s="56"/>
      <c r="E183" s="69" t="s">
        <v>4</v>
      </c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1"/>
    </row>
    <row r="184" spans="1:16" ht="24" customHeight="1" thickBot="1" x14ac:dyDescent="0.3">
      <c r="A184" s="46"/>
      <c r="B184" s="46"/>
      <c r="C184" s="46"/>
      <c r="D184" s="46"/>
      <c r="E184" s="72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4"/>
    </row>
    <row r="185" spans="1:16" ht="24" customHeight="1" x14ac:dyDescent="0.25">
      <c r="A185" s="46"/>
      <c r="B185" s="46"/>
      <c r="C185" s="46"/>
      <c r="D185" s="46"/>
      <c r="E185" s="50" t="s">
        <v>5</v>
      </c>
      <c r="F185" s="51" t="s">
        <v>6</v>
      </c>
      <c r="G185" s="50" t="s">
        <v>7</v>
      </c>
      <c r="H185" s="50" t="s">
        <v>8</v>
      </c>
      <c r="I185" s="50" t="s">
        <v>9</v>
      </c>
      <c r="J185" s="50" t="s">
        <v>10</v>
      </c>
      <c r="K185" s="50" t="s">
        <v>11</v>
      </c>
      <c r="L185" s="50" t="s">
        <v>12</v>
      </c>
      <c r="M185" s="50" t="s">
        <v>13</v>
      </c>
      <c r="N185" s="50" t="s">
        <v>14</v>
      </c>
      <c r="O185" s="50" t="s">
        <v>15</v>
      </c>
      <c r="P185" s="50" t="s">
        <v>94</v>
      </c>
    </row>
    <row r="186" spans="1:16" ht="24" customHeight="1" thickBot="1" x14ac:dyDescent="0.3">
      <c r="A186" s="47"/>
      <c r="B186" s="55"/>
      <c r="C186" s="47"/>
      <c r="D186" s="47"/>
      <c r="E186" s="46"/>
      <c r="F186" s="52"/>
      <c r="G186" s="46"/>
      <c r="H186" s="46"/>
      <c r="I186" s="46"/>
      <c r="J186" s="46"/>
      <c r="K186" s="46"/>
      <c r="L186" s="46"/>
      <c r="M186" s="47"/>
      <c r="N186" s="46"/>
      <c r="O186" s="46"/>
      <c r="P186" s="46"/>
    </row>
    <row r="187" spans="1:16" ht="24" customHeight="1" thickBot="1" x14ac:dyDescent="0.3">
      <c r="A187" s="45" t="s">
        <v>37</v>
      </c>
      <c r="B187" s="48" t="s">
        <v>69</v>
      </c>
      <c r="C187" s="49" t="s">
        <v>70</v>
      </c>
      <c r="D187" s="4" t="s">
        <v>19</v>
      </c>
      <c r="E187" s="5">
        <v>5.2609136774235283</v>
      </c>
      <c r="F187" s="5">
        <v>5.3504459384489484</v>
      </c>
      <c r="G187" s="5">
        <v>4.1500592481492085</v>
      </c>
      <c r="H187" s="5">
        <v>3.7277768095187382</v>
      </c>
      <c r="I187" s="5">
        <v>4.1112681574226064</v>
      </c>
      <c r="J187" s="5">
        <v>3.8985556875112937</v>
      </c>
      <c r="K187" s="5">
        <v>4.656185562246197</v>
      </c>
      <c r="L187" s="5">
        <v>3.1822658103419847</v>
      </c>
      <c r="M187" s="5">
        <v>3.5077733706502752</v>
      </c>
      <c r="N187" s="5">
        <v>3.2</v>
      </c>
      <c r="O187" s="6">
        <v>3.5008303724999998</v>
      </c>
      <c r="P187" s="6">
        <v>3.1</v>
      </c>
    </row>
    <row r="188" spans="1:16" ht="24" customHeight="1" thickBot="1" x14ac:dyDescent="0.3">
      <c r="A188" s="46"/>
      <c r="B188" s="46"/>
      <c r="C188" s="46"/>
      <c r="D188" s="4" t="s">
        <v>20</v>
      </c>
      <c r="E188" s="5">
        <v>5.857277117159331</v>
      </c>
      <c r="F188" s="5">
        <v>6.2266601821949026</v>
      </c>
      <c r="G188" s="5">
        <v>5.4453570658709776</v>
      </c>
      <c r="H188" s="5">
        <v>4.4922270035897744</v>
      </c>
      <c r="I188" s="5">
        <v>4.6710415501718936</v>
      </c>
      <c r="J188" s="5">
        <v>4.100264773867238</v>
      </c>
      <c r="K188" s="5">
        <v>4.8870544502368674</v>
      </c>
      <c r="L188" s="5">
        <v>3.2847097439004602</v>
      </c>
      <c r="M188" s="5">
        <v>4.5448644121201305</v>
      </c>
      <c r="N188" s="7">
        <v>4.0999999999999996</v>
      </c>
      <c r="O188" s="8">
        <v>4.3742480884999999</v>
      </c>
      <c r="P188" s="8">
        <v>3.9</v>
      </c>
    </row>
    <row r="189" spans="1:16" ht="24" customHeight="1" thickBot="1" x14ac:dyDescent="0.3">
      <c r="A189" s="46"/>
      <c r="B189" s="46"/>
      <c r="C189" s="46"/>
      <c r="D189" s="4" t="s">
        <v>21</v>
      </c>
      <c r="E189" s="5">
        <v>4.5080006944608231</v>
      </c>
      <c r="F189" s="5">
        <v>4.4101277243671602</v>
      </c>
      <c r="G189" s="5">
        <v>2.7924907739396243</v>
      </c>
      <c r="H189" s="5">
        <v>2.9030646536938343</v>
      </c>
      <c r="I189" s="5">
        <v>3.4991800816150143</v>
      </c>
      <c r="J189" s="5">
        <v>3.670439146561264</v>
      </c>
      <c r="K189" s="5">
        <v>4.4136280301977759</v>
      </c>
      <c r="L189" s="5">
        <v>3.066442787223385</v>
      </c>
      <c r="M189" s="5">
        <v>2.3938301595923002</v>
      </c>
      <c r="N189" s="7">
        <v>2.1</v>
      </c>
      <c r="O189" s="8">
        <v>2.6183931414999999</v>
      </c>
      <c r="P189" s="8">
        <v>2.2999999999999998</v>
      </c>
    </row>
    <row r="190" spans="1:16" ht="24" customHeight="1" thickBot="1" x14ac:dyDescent="0.3">
      <c r="A190" s="46"/>
      <c r="B190" s="46"/>
      <c r="C190" s="46"/>
      <c r="D190" s="9" t="s">
        <v>22</v>
      </c>
      <c r="E190" s="5">
        <v>-1.3492764226985079</v>
      </c>
      <c r="F190" s="5">
        <v>-1.8165324578277424</v>
      </c>
      <c r="G190" s="5">
        <v>-2.6528662919313533</v>
      </c>
      <c r="H190" s="5">
        <v>-1.5891623498959402</v>
      </c>
      <c r="I190" s="5">
        <v>-1.1718614685568793</v>
      </c>
      <c r="J190" s="5">
        <v>-0.42982562730597396</v>
      </c>
      <c r="K190" s="5">
        <v>-0.47342642003909141</v>
      </c>
      <c r="L190" s="5">
        <v>-0.21826695667707519</v>
      </c>
      <c r="M190" s="5">
        <f t="shared" ref="M190:O190" si="36">M189-M188</f>
        <v>-2.1510342525278303</v>
      </c>
      <c r="N190" s="5">
        <f t="shared" si="36"/>
        <v>-1.9999999999999996</v>
      </c>
      <c r="O190" s="5">
        <f t="shared" si="36"/>
        <v>-1.755854947</v>
      </c>
      <c r="P190" s="5">
        <v>-1.6</v>
      </c>
    </row>
    <row r="191" spans="1:16" ht="24" customHeight="1" thickBot="1" x14ac:dyDescent="0.3">
      <c r="A191" s="47"/>
      <c r="B191" s="47"/>
      <c r="C191" s="47"/>
      <c r="D191" s="9" t="s">
        <v>23</v>
      </c>
      <c r="E191" s="10">
        <v>-23.035898689951033</v>
      </c>
      <c r="F191" s="10">
        <v>-29.173463858235049</v>
      </c>
      <c r="G191" s="10">
        <v>-48.717949251818823</v>
      </c>
      <c r="H191" s="10">
        <v>-35.375824699553874</v>
      </c>
      <c r="I191" s="10">
        <v>-25.087797999008487</v>
      </c>
      <c r="J191" s="10">
        <v>-10.482874912016381</v>
      </c>
      <c r="K191" s="10">
        <v>-9.687357177208149</v>
      </c>
      <c r="L191" s="10">
        <v>-6.6449389350881267</v>
      </c>
      <c r="M191" s="10">
        <f t="shared" ref="M191:O191" si="37">(M189-M188)/M188*100</f>
        <v>-47.328898234928772</v>
      </c>
      <c r="N191" s="10">
        <f t="shared" si="37"/>
        <v>-48.780487804878042</v>
      </c>
      <c r="O191" s="10">
        <f t="shared" si="37"/>
        <v>-40.140726165399343</v>
      </c>
      <c r="P191" s="10">
        <v>-41.7</v>
      </c>
    </row>
    <row r="192" spans="1:16" ht="24" customHeight="1" x14ac:dyDescent="0.25">
      <c r="A192" s="53" t="s">
        <v>1</v>
      </c>
      <c r="B192" s="54" t="s">
        <v>2</v>
      </c>
      <c r="C192" s="53" t="s">
        <v>3</v>
      </c>
      <c r="D192" s="56"/>
      <c r="E192" s="69" t="s">
        <v>4</v>
      </c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1"/>
    </row>
    <row r="193" spans="1:16" ht="24" customHeight="1" thickBot="1" x14ac:dyDescent="0.3">
      <c r="A193" s="46"/>
      <c r="B193" s="46"/>
      <c r="C193" s="46"/>
      <c r="D193" s="46"/>
      <c r="E193" s="72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4"/>
    </row>
    <row r="194" spans="1:16" ht="24" customHeight="1" x14ac:dyDescent="0.25">
      <c r="A194" s="46"/>
      <c r="B194" s="46"/>
      <c r="C194" s="46"/>
      <c r="D194" s="46"/>
      <c r="E194" s="50" t="s">
        <v>5</v>
      </c>
      <c r="F194" s="51" t="s">
        <v>6</v>
      </c>
      <c r="G194" s="50" t="s">
        <v>7</v>
      </c>
      <c r="H194" s="50" t="s">
        <v>8</v>
      </c>
      <c r="I194" s="50" t="s">
        <v>9</v>
      </c>
      <c r="J194" s="50" t="s">
        <v>10</v>
      </c>
      <c r="K194" s="50" t="s">
        <v>11</v>
      </c>
      <c r="L194" s="50" t="s">
        <v>12</v>
      </c>
      <c r="M194" s="50" t="s">
        <v>13</v>
      </c>
      <c r="N194" s="50" t="s">
        <v>14</v>
      </c>
      <c r="O194" s="50" t="s">
        <v>15</v>
      </c>
      <c r="P194" s="50" t="s">
        <v>94</v>
      </c>
    </row>
    <row r="195" spans="1:16" ht="24" customHeight="1" thickBot="1" x14ac:dyDescent="0.3">
      <c r="A195" s="47"/>
      <c r="B195" s="55"/>
      <c r="C195" s="47"/>
      <c r="D195" s="47"/>
      <c r="E195" s="46"/>
      <c r="F195" s="52"/>
      <c r="G195" s="46"/>
      <c r="H195" s="46"/>
      <c r="I195" s="46"/>
      <c r="J195" s="46"/>
      <c r="K195" s="46"/>
      <c r="L195" s="46"/>
      <c r="M195" s="47"/>
      <c r="N195" s="46"/>
      <c r="O195" s="46"/>
      <c r="P195" s="46"/>
    </row>
    <row r="196" spans="1:16" ht="24" customHeight="1" thickBot="1" x14ac:dyDescent="0.3">
      <c r="A196" s="45" t="s">
        <v>37</v>
      </c>
      <c r="B196" s="48" t="s">
        <v>71</v>
      </c>
      <c r="C196" s="49" t="s">
        <v>72</v>
      </c>
      <c r="D196" s="4" t="s">
        <v>19</v>
      </c>
      <c r="E196" s="5">
        <v>33.282680032384789</v>
      </c>
      <c r="F196" s="5">
        <v>26.55884914279083</v>
      </c>
      <c r="G196" s="5">
        <v>22.614822497108676</v>
      </c>
      <c r="H196" s="5">
        <v>24.741035374908154</v>
      </c>
      <c r="I196" s="5">
        <v>19.661078449228746</v>
      </c>
      <c r="J196" s="5">
        <v>19.173178483619353</v>
      </c>
      <c r="K196" s="5">
        <v>22.713311604680854</v>
      </c>
      <c r="L196" s="5">
        <v>24.3524532558333</v>
      </c>
      <c r="M196" s="5">
        <v>19.971903502749051</v>
      </c>
      <c r="N196" s="5">
        <v>20.100000000000001</v>
      </c>
      <c r="O196" s="6">
        <v>19.530482185</v>
      </c>
      <c r="P196" s="6">
        <v>22.5</v>
      </c>
    </row>
    <row r="197" spans="1:16" ht="24" customHeight="1" thickBot="1" x14ac:dyDescent="0.3">
      <c r="A197" s="46"/>
      <c r="B197" s="46"/>
      <c r="C197" s="46"/>
      <c r="D197" s="4" t="s">
        <v>20</v>
      </c>
      <c r="E197" s="5">
        <v>33.942204644884789</v>
      </c>
      <c r="F197" s="5">
        <v>28.317169340596227</v>
      </c>
      <c r="G197" s="5">
        <v>24.098349172911668</v>
      </c>
      <c r="H197" s="5">
        <v>23.757671904148857</v>
      </c>
      <c r="I197" s="5">
        <v>19.359708546568637</v>
      </c>
      <c r="J197" s="5">
        <v>19.041717789113825</v>
      </c>
      <c r="K197" s="5">
        <v>22.367072703446301</v>
      </c>
      <c r="L197" s="5">
        <v>25.258184797583901</v>
      </c>
      <c r="M197" s="5">
        <v>20.518594424337003</v>
      </c>
      <c r="N197" s="7">
        <v>20.2</v>
      </c>
      <c r="O197" s="8">
        <v>19.665470405000001</v>
      </c>
      <c r="P197" s="8">
        <v>24.6</v>
      </c>
    </row>
    <row r="198" spans="1:16" ht="24" customHeight="1" thickBot="1" x14ac:dyDescent="0.3">
      <c r="A198" s="46"/>
      <c r="B198" s="46"/>
      <c r="C198" s="46"/>
      <c r="D198" s="4" t="s">
        <v>21</v>
      </c>
      <c r="E198" s="5">
        <v>32.399245913970951</v>
      </c>
      <c r="F198" s="5">
        <v>24.559360944224757</v>
      </c>
      <c r="G198" s="5">
        <v>20.918002345159113</v>
      </c>
      <c r="H198" s="5">
        <v>25.881296891568773</v>
      </c>
      <c r="I198" s="5">
        <v>20.022725792246352</v>
      </c>
      <c r="J198" s="5">
        <v>19.365294292687675</v>
      </c>
      <c r="K198" s="5">
        <v>23.136122261898773</v>
      </c>
      <c r="L198" s="5">
        <v>23.299129791182249</v>
      </c>
      <c r="M198" s="5">
        <v>19.329747020341451</v>
      </c>
      <c r="N198" s="7">
        <v>19.8</v>
      </c>
      <c r="O198" s="8">
        <v>19.382515744999999</v>
      </c>
      <c r="P198" s="8">
        <v>20.2</v>
      </c>
    </row>
    <row r="199" spans="1:16" ht="24" customHeight="1" thickBot="1" x14ac:dyDescent="0.3">
      <c r="A199" s="46"/>
      <c r="B199" s="46"/>
      <c r="C199" s="46"/>
      <c r="D199" s="9" t="s">
        <v>22</v>
      </c>
      <c r="E199" s="5">
        <v>-1.5429587309138384</v>
      </c>
      <c r="F199" s="5">
        <v>-3.7578083963714697</v>
      </c>
      <c r="G199" s="5">
        <v>-3.1803468277525546</v>
      </c>
      <c r="H199" s="5">
        <v>2.123624987419916</v>
      </c>
      <c r="I199" s="5">
        <v>0.66301724567771458</v>
      </c>
      <c r="J199" s="5">
        <v>0.32357650357385026</v>
      </c>
      <c r="K199" s="5">
        <v>0.76904955845247258</v>
      </c>
      <c r="L199" s="5">
        <v>-1.9590550064016519</v>
      </c>
      <c r="M199" s="5">
        <f t="shared" ref="M199:O199" si="38">M198-M197</f>
        <v>-1.1888474039955526</v>
      </c>
      <c r="N199" s="5">
        <f t="shared" si="38"/>
        <v>-0.39999999999999858</v>
      </c>
      <c r="O199" s="5">
        <f t="shared" si="38"/>
        <v>-0.28295466000000147</v>
      </c>
      <c r="P199" s="5">
        <v>-4.4000000000000004</v>
      </c>
    </row>
    <row r="200" spans="1:16" ht="24" customHeight="1" thickBot="1" x14ac:dyDescent="0.3">
      <c r="A200" s="47"/>
      <c r="B200" s="47"/>
      <c r="C200" s="47"/>
      <c r="D200" s="9" t="s">
        <v>23</v>
      </c>
      <c r="E200" s="10">
        <v>-4.5458412235056977</v>
      </c>
      <c r="F200" s="10">
        <v>-13.270423859012553</v>
      </c>
      <c r="G200" s="10">
        <v>-13.197363873071854</v>
      </c>
      <c r="H200" s="10">
        <v>8.9386914508616577</v>
      </c>
      <c r="I200" s="10">
        <v>3.4247274130334437</v>
      </c>
      <c r="J200" s="10">
        <v>1.699303115178187</v>
      </c>
      <c r="K200" s="10">
        <v>3.4383111668161117</v>
      </c>
      <c r="L200" s="10">
        <v>-7.7561195394731897</v>
      </c>
      <c r="M200" s="10">
        <f t="shared" ref="M200:O200" si="39">(M198-M197)/M197*100</f>
        <v>-5.794000209807094</v>
      </c>
      <c r="N200" s="10">
        <f t="shared" si="39"/>
        <v>-1.9801980198019733</v>
      </c>
      <c r="O200" s="10">
        <f t="shared" si="39"/>
        <v>-1.4388400286019065</v>
      </c>
      <c r="P200" s="10">
        <v>-17.8</v>
      </c>
    </row>
    <row r="201" spans="1:16" ht="24" customHeight="1" x14ac:dyDescent="0.25">
      <c r="A201" s="53" t="s">
        <v>1</v>
      </c>
      <c r="B201" s="54" t="s">
        <v>2</v>
      </c>
      <c r="C201" s="53" t="s">
        <v>3</v>
      </c>
      <c r="D201" s="56"/>
      <c r="E201" s="69" t="s">
        <v>4</v>
      </c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1"/>
    </row>
    <row r="202" spans="1:16" ht="24" customHeight="1" thickBot="1" x14ac:dyDescent="0.3">
      <c r="A202" s="46"/>
      <c r="B202" s="46"/>
      <c r="C202" s="46"/>
      <c r="D202" s="46"/>
      <c r="E202" s="72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4"/>
    </row>
    <row r="203" spans="1:16" ht="24" customHeight="1" x14ac:dyDescent="0.25">
      <c r="A203" s="46"/>
      <c r="B203" s="46"/>
      <c r="C203" s="46"/>
      <c r="D203" s="46"/>
      <c r="E203" s="50" t="s">
        <v>5</v>
      </c>
      <c r="F203" s="51" t="s">
        <v>6</v>
      </c>
      <c r="G203" s="50" t="s">
        <v>7</v>
      </c>
      <c r="H203" s="50" t="s">
        <v>8</v>
      </c>
      <c r="I203" s="50" t="s">
        <v>9</v>
      </c>
      <c r="J203" s="50" t="s">
        <v>10</v>
      </c>
      <c r="K203" s="50" t="s">
        <v>11</v>
      </c>
      <c r="L203" s="50" t="s">
        <v>12</v>
      </c>
      <c r="M203" s="50" t="s">
        <v>13</v>
      </c>
      <c r="N203" s="50" t="s">
        <v>14</v>
      </c>
      <c r="O203" s="50" t="s">
        <v>15</v>
      </c>
      <c r="P203" s="50" t="s">
        <v>94</v>
      </c>
    </row>
    <row r="204" spans="1:16" ht="24" customHeight="1" thickBot="1" x14ac:dyDescent="0.3">
      <c r="A204" s="47"/>
      <c r="B204" s="55"/>
      <c r="C204" s="47"/>
      <c r="D204" s="47"/>
      <c r="E204" s="46"/>
      <c r="F204" s="52"/>
      <c r="G204" s="46"/>
      <c r="H204" s="46"/>
      <c r="I204" s="46"/>
      <c r="J204" s="46"/>
      <c r="K204" s="46"/>
      <c r="L204" s="46"/>
      <c r="M204" s="47"/>
      <c r="N204" s="46"/>
      <c r="O204" s="46"/>
      <c r="P204" s="46"/>
    </row>
    <row r="205" spans="1:16" ht="24" customHeight="1" thickBot="1" x14ac:dyDescent="0.3">
      <c r="A205" s="45" t="s">
        <v>37</v>
      </c>
      <c r="B205" s="48" t="s">
        <v>73</v>
      </c>
      <c r="C205" s="49" t="s">
        <v>74</v>
      </c>
      <c r="D205" s="4" t="s">
        <v>19</v>
      </c>
      <c r="E205" s="5">
        <v>46.286328035771881</v>
      </c>
      <c r="F205" s="5">
        <v>47.21090944917448</v>
      </c>
      <c r="G205" s="5">
        <v>45.775815285990348</v>
      </c>
      <c r="H205" s="5">
        <v>46.180673786400753</v>
      </c>
      <c r="I205" s="5">
        <v>50.034333132108856</v>
      </c>
      <c r="J205" s="5">
        <v>51.857027640321476</v>
      </c>
      <c r="K205" s="5">
        <v>52.332976175736114</v>
      </c>
      <c r="L205" s="5">
        <v>53.066105142789255</v>
      </c>
      <c r="M205" s="5">
        <v>50.929816941482201</v>
      </c>
      <c r="N205" s="5">
        <v>48.5</v>
      </c>
      <c r="O205" s="6">
        <v>47.621692899999999</v>
      </c>
      <c r="P205" s="6">
        <v>46.4</v>
      </c>
    </row>
    <row r="206" spans="1:16" ht="24" customHeight="1" thickBot="1" x14ac:dyDescent="0.3">
      <c r="A206" s="46"/>
      <c r="B206" s="46"/>
      <c r="C206" s="46"/>
      <c r="D206" s="4" t="s">
        <v>20</v>
      </c>
      <c r="E206" s="5">
        <v>55.428054207366188</v>
      </c>
      <c r="F206" s="5">
        <v>59.068382942500719</v>
      </c>
      <c r="G206" s="5">
        <v>55.519260653106862</v>
      </c>
      <c r="H206" s="5">
        <v>56.366325475467406</v>
      </c>
      <c r="I206" s="5">
        <v>59.091289527958665</v>
      </c>
      <c r="J206" s="5">
        <v>62.158255517613426</v>
      </c>
      <c r="K206" s="5">
        <v>61.918315413974355</v>
      </c>
      <c r="L206" s="5">
        <v>63.529378198825597</v>
      </c>
      <c r="M206" s="5">
        <v>62.239922389312596</v>
      </c>
      <c r="N206" s="7">
        <v>57.7</v>
      </c>
      <c r="O206" s="8">
        <v>56.822053260000004</v>
      </c>
      <c r="P206" s="8">
        <v>57</v>
      </c>
    </row>
    <row r="207" spans="1:16" ht="24" customHeight="1" thickBot="1" x14ac:dyDescent="0.3">
      <c r="A207" s="46"/>
      <c r="B207" s="46"/>
      <c r="C207" s="46"/>
      <c r="D207" s="4" t="s">
        <v>21</v>
      </c>
      <c r="E207" s="5">
        <v>34.015060126149002</v>
      </c>
      <c r="F207" s="5">
        <v>33.944607411829061</v>
      </c>
      <c r="G207" s="5">
        <v>34.597164409117944</v>
      </c>
      <c r="H207" s="5">
        <v>34.45069867495463</v>
      </c>
      <c r="I207" s="5">
        <v>38.851041612350322</v>
      </c>
      <c r="J207" s="5">
        <v>39.193783510482916</v>
      </c>
      <c r="K207" s="5">
        <v>41.049795524241958</v>
      </c>
      <c r="L207" s="5">
        <v>41.026678307167344</v>
      </c>
      <c r="M207" s="5">
        <v>37.515005619005152</v>
      </c>
      <c r="N207" s="7">
        <v>37</v>
      </c>
      <c r="O207" s="8">
        <v>37.525645159999996</v>
      </c>
      <c r="P207" s="8">
        <v>35.200000000000003</v>
      </c>
    </row>
    <row r="208" spans="1:16" ht="24" customHeight="1" thickBot="1" x14ac:dyDescent="0.3">
      <c r="A208" s="46"/>
      <c r="B208" s="46"/>
      <c r="C208" s="46"/>
      <c r="D208" s="9" t="s">
        <v>22</v>
      </c>
      <c r="E208" s="5">
        <v>-21.412994081217185</v>
      </c>
      <c r="F208" s="5">
        <v>-25.123775530671658</v>
      </c>
      <c r="G208" s="5">
        <v>-20.922096243988918</v>
      </c>
      <c r="H208" s="5">
        <v>-21.915626800512776</v>
      </c>
      <c r="I208" s="5">
        <v>-20.240247915608343</v>
      </c>
      <c r="J208" s="5">
        <v>-22.96447200713051</v>
      </c>
      <c r="K208" s="5">
        <v>-20.868519889732397</v>
      </c>
      <c r="L208" s="5">
        <v>-22.502699891658253</v>
      </c>
      <c r="M208" s="5">
        <f t="shared" ref="M208:O208" si="40">M207-M206</f>
        <v>-24.724916770307445</v>
      </c>
      <c r="N208" s="5">
        <f t="shared" si="40"/>
        <v>-20.700000000000003</v>
      </c>
      <c r="O208" s="5">
        <f t="shared" si="40"/>
        <v>-19.296408100000008</v>
      </c>
      <c r="P208" s="5">
        <v>-21.9</v>
      </c>
    </row>
    <row r="209" spans="1:16" ht="24" customHeight="1" thickBot="1" x14ac:dyDescent="0.3">
      <c r="A209" s="47"/>
      <c r="B209" s="47"/>
      <c r="C209" s="47"/>
      <c r="D209" s="9" t="s">
        <v>23</v>
      </c>
      <c r="E209" s="10">
        <v>-38.632050840369345</v>
      </c>
      <c r="F209" s="10">
        <v>-42.533372811522611</v>
      </c>
      <c r="G209" s="10">
        <v>-37.684392763645555</v>
      </c>
      <c r="H209" s="10">
        <v>-38.880708677827904</v>
      </c>
      <c r="I209" s="10">
        <v>-34.252506718493251</v>
      </c>
      <c r="J209" s="10">
        <v>-36.945168129152535</v>
      </c>
      <c r="K209" s="10">
        <v>-33.703306929798316</v>
      </c>
      <c r="L209" s="10">
        <v>-35.420935210844291</v>
      </c>
      <c r="M209" s="10">
        <f t="shared" ref="M209:O209" si="41">(M207-M206)/M206*100</f>
        <v>-39.725172881245484</v>
      </c>
      <c r="N209" s="10">
        <f t="shared" si="41"/>
        <v>-35.875216637781634</v>
      </c>
      <c r="O209" s="10">
        <f t="shared" si="41"/>
        <v>-33.959364354022298</v>
      </c>
      <c r="P209" s="10">
        <v>-38</v>
      </c>
    </row>
    <row r="210" spans="1:16" ht="15.75" customHeight="1" x14ac:dyDescent="0.25"/>
    <row r="211" spans="1:16" ht="15.75" customHeight="1" x14ac:dyDescent="0.25"/>
    <row r="212" spans="1:16" ht="15.75" customHeight="1" x14ac:dyDescent="0.25"/>
    <row r="213" spans="1:16" ht="15.75" customHeight="1" x14ac:dyDescent="0.25"/>
    <row r="214" spans="1:16" ht="15.75" customHeight="1" x14ac:dyDescent="0.25"/>
    <row r="215" spans="1:16" ht="15.75" customHeight="1" x14ac:dyDescent="0.25"/>
    <row r="216" spans="1:16" ht="15.75" customHeight="1" x14ac:dyDescent="0.25"/>
    <row r="217" spans="1:16" ht="15.75" customHeight="1" x14ac:dyDescent="0.25"/>
    <row r="218" spans="1:16" ht="15.75" customHeight="1" x14ac:dyDescent="0.25"/>
    <row r="219" spans="1:16" ht="15.75" customHeight="1" x14ac:dyDescent="0.25"/>
    <row r="220" spans="1:16" ht="15.75" customHeight="1" x14ac:dyDescent="0.25"/>
    <row r="221" spans="1:16" ht="15.75" customHeight="1" x14ac:dyDescent="0.25"/>
    <row r="222" spans="1:16" ht="15.75" customHeight="1" x14ac:dyDescent="0.25"/>
    <row r="223" spans="1:16" ht="15.75" customHeight="1" x14ac:dyDescent="0.25"/>
    <row r="224" spans="1:1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00">
    <mergeCell ref="P203:P204"/>
    <mergeCell ref="E48:P49"/>
    <mergeCell ref="E39:P40"/>
    <mergeCell ref="E57:P58"/>
    <mergeCell ref="E66:P67"/>
    <mergeCell ref="E75:P76"/>
    <mergeCell ref="E84:P85"/>
    <mergeCell ref="E93:P94"/>
    <mergeCell ref="E102:P103"/>
    <mergeCell ref="E111:P112"/>
    <mergeCell ref="E120:P121"/>
    <mergeCell ref="E129:P130"/>
    <mergeCell ref="E138:P139"/>
    <mergeCell ref="E147:P148"/>
    <mergeCell ref="E156:P157"/>
    <mergeCell ref="E165:P166"/>
    <mergeCell ref="E174:P175"/>
    <mergeCell ref="E183:P184"/>
    <mergeCell ref="E192:P193"/>
    <mergeCell ref="E201:P202"/>
    <mergeCell ref="P167:P168"/>
    <mergeCell ref="P176:P177"/>
    <mergeCell ref="P185:P186"/>
    <mergeCell ref="P194:P195"/>
    <mergeCell ref="P122:P123"/>
    <mergeCell ref="P131:P132"/>
    <mergeCell ref="P140:P141"/>
    <mergeCell ref="P149:P150"/>
    <mergeCell ref="P158:P159"/>
    <mergeCell ref="P86:P87"/>
    <mergeCell ref="P95:P96"/>
    <mergeCell ref="P104:P105"/>
    <mergeCell ref="P113:P114"/>
    <mergeCell ref="P41:P42"/>
    <mergeCell ref="P50:P51"/>
    <mergeCell ref="P59:P60"/>
    <mergeCell ref="P68:P69"/>
    <mergeCell ref="P77:P78"/>
    <mergeCell ref="P5:P6"/>
    <mergeCell ref="P14:P15"/>
    <mergeCell ref="P23:P24"/>
    <mergeCell ref="P32:P33"/>
    <mergeCell ref="E12:P13"/>
    <mergeCell ref="J53:K53"/>
    <mergeCell ref="L53:M53"/>
    <mergeCell ref="N52:O52"/>
    <mergeCell ref="N53:O53"/>
    <mergeCell ref="F52:G52"/>
    <mergeCell ref="H52:I52"/>
    <mergeCell ref="J52:K52"/>
    <mergeCell ref="L52:M52"/>
    <mergeCell ref="H53:I53"/>
    <mergeCell ref="F53:G53"/>
    <mergeCell ref="N54:O54"/>
    <mergeCell ref="E59:E60"/>
    <mergeCell ref="F59:G60"/>
    <mergeCell ref="H59:I60"/>
    <mergeCell ref="E50:E51"/>
    <mergeCell ref="F50:G51"/>
    <mergeCell ref="H50:I51"/>
    <mergeCell ref="J50:K51"/>
    <mergeCell ref="L50:M51"/>
    <mergeCell ref="N50:O51"/>
    <mergeCell ref="O14:O15"/>
    <mergeCell ref="I5:I6"/>
    <mergeCell ref="J5:J6"/>
    <mergeCell ref="K5:K6"/>
    <mergeCell ref="L5:L6"/>
    <mergeCell ref="M5:M6"/>
    <mergeCell ref="N5:N6"/>
    <mergeCell ref="O32:O33"/>
    <mergeCell ref="I32:I33"/>
    <mergeCell ref="J32:J33"/>
    <mergeCell ref="K32:K33"/>
    <mergeCell ref="N59:O60"/>
    <mergeCell ref="F63:G63"/>
    <mergeCell ref="F64:G64"/>
    <mergeCell ref="N56:O56"/>
    <mergeCell ref="N55:O55"/>
    <mergeCell ref="N61:O61"/>
    <mergeCell ref="N62:O62"/>
    <mergeCell ref="N63:O63"/>
    <mergeCell ref="N64:O64"/>
    <mergeCell ref="H55:I55"/>
    <mergeCell ref="J55:K55"/>
    <mergeCell ref="F56:G56"/>
    <mergeCell ref="H56:I56"/>
    <mergeCell ref="J56:K56"/>
    <mergeCell ref="L56:M56"/>
    <mergeCell ref="H64:I64"/>
    <mergeCell ref="J64:K64"/>
    <mergeCell ref="A43:A47"/>
    <mergeCell ref="B43:B47"/>
    <mergeCell ref="C43:C47"/>
    <mergeCell ref="A48:A51"/>
    <mergeCell ref="B48:B51"/>
    <mergeCell ref="C48:C51"/>
    <mergeCell ref="D48:D51"/>
    <mergeCell ref="A52:A56"/>
    <mergeCell ref="B52:B56"/>
    <mergeCell ref="C52:C56"/>
    <mergeCell ref="A57:A60"/>
    <mergeCell ref="B57:B60"/>
    <mergeCell ref="C57:C60"/>
    <mergeCell ref="D57:D60"/>
    <mergeCell ref="A66:A69"/>
    <mergeCell ref="B66:B69"/>
    <mergeCell ref="C66:C69"/>
    <mergeCell ref="D66:D69"/>
    <mergeCell ref="E68:E69"/>
    <mergeCell ref="H77:H78"/>
    <mergeCell ref="I77:I78"/>
    <mergeCell ref="J77:J78"/>
    <mergeCell ref="K77:K78"/>
    <mergeCell ref="F68:F69"/>
    <mergeCell ref="G68:G69"/>
    <mergeCell ref="O68:O69"/>
    <mergeCell ref="H68:H69"/>
    <mergeCell ref="I68:I69"/>
    <mergeCell ref="J68:J69"/>
    <mergeCell ref="K68:K69"/>
    <mergeCell ref="L68:L69"/>
    <mergeCell ref="M68:M69"/>
    <mergeCell ref="N68:N69"/>
    <mergeCell ref="L77:L78"/>
    <mergeCell ref="M77:M78"/>
    <mergeCell ref="N77:N78"/>
    <mergeCell ref="O77:O78"/>
    <mergeCell ref="L86:L87"/>
    <mergeCell ref="M86:M87"/>
    <mergeCell ref="N86:N87"/>
    <mergeCell ref="O86:O87"/>
    <mergeCell ref="E86:E87"/>
    <mergeCell ref="A70:A74"/>
    <mergeCell ref="B70:B74"/>
    <mergeCell ref="C70:C74"/>
    <mergeCell ref="A75:A78"/>
    <mergeCell ref="B75:B78"/>
    <mergeCell ref="C75:C78"/>
    <mergeCell ref="D75:D78"/>
    <mergeCell ref="F86:F87"/>
    <mergeCell ref="G86:G87"/>
    <mergeCell ref="A79:A83"/>
    <mergeCell ref="B79:B83"/>
    <mergeCell ref="C79:C83"/>
    <mergeCell ref="A84:A87"/>
    <mergeCell ref="B84:B87"/>
    <mergeCell ref="C84:C87"/>
    <mergeCell ref="D84:D87"/>
    <mergeCell ref="E77:E78"/>
    <mergeCell ref="F77:F78"/>
    <mergeCell ref="G77:G78"/>
    <mergeCell ref="A88:A92"/>
    <mergeCell ref="B88:B92"/>
    <mergeCell ref="C88:C92"/>
    <mergeCell ref="B93:B96"/>
    <mergeCell ref="E95:E96"/>
    <mergeCell ref="H86:H87"/>
    <mergeCell ref="I86:I87"/>
    <mergeCell ref="J86:J87"/>
    <mergeCell ref="K86:K87"/>
    <mergeCell ref="M95:M96"/>
    <mergeCell ref="N95:N96"/>
    <mergeCell ref="O95:O96"/>
    <mergeCell ref="C93:C96"/>
    <mergeCell ref="D93:D96"/>
    <mergeCell ref="F95:F96"/>
    <mergeCell ref="G95:G96"/>
    <mergeCell ref="H95:H96"/>
    <mergeCell ref="I95:I96"/>
    <mergeCell ref="J95:J96"/>
    <mergeCell ref="A93:A96"/>
    <mergeCell ref="A97:A101"/>
    <mergeCell ref="B97:B101"/>
    <mergeCell ref="C97:C101"/>
    <mergeCell ref="A102:A105"/>
    <mergeCell ref="B102:B105"/>
    <mergeCell ref="C102:C105"/>
    <mergeCell ref="K95:K96"/>
    <mergeCell ref="L95:L96"/>
    <mergeCell ref="O104:O105"/>
    <mergeCell ref="N113:N114"/>
    <mergeCell ref="O113:O114"/>
    <mergeCell ref="D102:D105"/>
    <mergeCell ref="E104:E105"/>
    <mergeCell ref="F104:F105"/>
    <mergeCell ref="G104:G105"/>
    <mergeCell ref="H104:H105"/>
    <mergeCell ref="I104:I105"/>
    <mergeCell ref="J104:J105"/>
    <mergeCell ref="K104:K105"/>
    <mergeCell ref="L104:L105"/>
    <mergeCell ref="M104:M105"/>
    <mergeCell ref="N104:N105"/>
    <mergeCell ref="A106:A110"/>
    <mergeCell ref="B106:B110"/>
    <mergeCell ref="C106:C110"/>
    <mergeCell ref="A111:A114"/>
    <mergeCell ref="B111:B114"/>
    <mergeCell ref="C111:C114"/>
    <mergeCell ref="D111:D114"/>
    <mergeCell ref="L113:L114"/>
    <mergeCell ref="M113:M114"/>
    <mergeCell ref="E113:E114"/>
    <mergeCell ref="F113:F114"/>
    <mergeCell ref="G113:G114"/>
    <mergeCell ref="H113:H114"/>
    <mergeCell ref="I113:I114"/>
    <mergeCell ref="J113:J114"/>
    <mergeCell ref="K113:K114"/>
    <mergeCell ref="O131:O132"/>
    <mergeCell ref="E131:E132"/>
    <mergeCell ref="F131:F132"/>
    <mergeCell ref="G131:G132"/>
    <mergeCell ref="H131:H132"/>
    <mergeCell ref="I131:I132"/>
    <mergeCell ref="J131:J132"/>
    <mergeCell ref="K131:K132"/>
    <mergeCell ref="L122:L123"/>
    <mergeCell ref="M122:M123"/>
    <mergeCell ref="N122:N123"/>
    <mergeCell ref="O122:O123"/>
    <mergeCell ref="E122:E123"/>
    <mergeCell ref="F122:F123"/>
    <mergeCell ref="G122:G123"/>
    <mergeCell ref="H122:H123"/>
    <mergeCell ref="I122:I123"/>
    <mergeCell ref="J122:J123"/>
    <mergeCell ref="K122:K123"/>
    <mergeCell ref="A115:A119"/>
    <mergeCell ref="B115:B119"/>
    <mergeCell ref="C115:C119"/>
    <mergeCell ref="A120:A123"/>
    <mergeCell ref="B120:B123"/>
    <mergeCell ref="C120:C123"/>
    <mergeCell ref="L131:L132"/>
    <mergeCell ref="M131:M132"/>
    <mergeCell ref="N131:N132"/>
    <mergeCell ref="D120:D123"/>
    <mergeCell ref="A124:A128"/>
    <mergeCell ref="B124:B128"/>
    <mergeCell ref="C124:C128"/>
    <mergeCell ref="A129:A132"/>
    <mergeCell ref="B129:B132"/>
    <mergeCell ref="C129:C132"/>
    <mergeCell ref="D129:D132"/>
    <mergeCell ref="A138:A141"/>
    <mergeCell ref="B138:B141"/>
    <mergeCell ref="C138:C141"/>
    <mergeCell ref="D138:D141"/>
    <mergeCell ref="A133:A137"/>
    <mergeCell ref="B133:B137"/>
    <mergeCell ref="C133:C137"/>
    <mergeCell ref="E140:E141"/>
    <mergeCell ref="F140:F141"/>
    <mergeCell ref="H149:H150"/>
    <mergeCell ref="I149:I150"/>
    <mergeCell ref="J149:J150"/>
    <mergeCell ref="K149:K150"/>
    <mergeCell ref="G140:G141"/>
    <mergeCell ref="O140:O141"/>
    <mergeCell ref="H140:H141"/>
    <mergeCell ref="I140:I141"/>
    <mergeCell ref="J140:J141"/>
    <mergeCell ref="K140:K141"/>
    <mergeCell ref="L140:L141"/>
    <mergeCell ref="M140:M141"/>
    <mergeCell ref="N140:N141"/>
    <mergeCell ref="L149:L150"/>
    <mergeCell ref="M149:M150"/>
    <mergeCell ref="N149:N150"/>
    <mergeCell ref="O149:O150"/>
    <mergeCell ref="L158:L159"/>
    <mergeCell ref="M158:M159"/>
    <mergeCell ref="N158:N159"/>
    <mergeCell ref="O158:O159"/>
    <mergeCell ref="E158:E159"/>
    <mergeCell ref="A142:A146"/>
    <mergeCell ref="B142:B146"/>
    <mergeCell ref="C142:C146"/>
    <mergeCell ref="A147:A150"/>
    <mergeCell ref="B147:B150"/>
    <mergeCell ref="C147:C150"/>
    <mergeCell ref="D147:D150"/>
    <mergeCell ref="F158:F159"/>
    <mergeCell ref="G158:G159"/>
    <mergeCell ref="A151:A155"/>
    <mergeCell ref="B151:B155"/>
    <mergeCell ref="C151:C155"/>
    <mergeCell ref="A156:A159"/>
    <mergeCell ref="B156:B159"/>
    <mergeCell ref="C156:C159"/>
    <mergeCell ref="D156:D159"/>
    <mergeCell ref="E149:E150"/>
    <mergeCell ref="F149:F150"/>
    <mergeCell ref="G149:G150"/>
    <mergeCell ref="A160:A164"/>
    <mergeCell ref="B160:B164"/>
    <mergeCell ref="C160:C164"/>
    <mergeCell ref="B165:B168"/>
    <mergeCell ref="E167:E168"/>
    <mergeCell ref="H158:H159"/>
    <mergeCell ref="I158:I159"/>
    <mergeCell ref="J158:J159"/>
    <mergeCell ref="K158:K159"/>
    <mergeCell ref="M167:M168"/>
    <mergeCell ref="N167:N168"/>
    <mergeCell ref="O167:O168"/>
    <mergeCell ref="C165:C168"/>
    <mergeCell ref="D165:D168"/>
    <mergeCell ref="F167:F168"/>
    <mergeCell ref="G167:G168"/>
    <mergeCell ref="H167:H168"/>
    <mergeCell ref="I167:I168"/>
    <mergeCell ref="J167:J168"/>
    <mergeCell ref="A165:A168"/>
    <mergeCell ref="A169:A173"/>
    <mergeCell ref="B169:B173"/>
    <mergeCell ref="C169:C173"/>
    <mergeCell ref="A174:A177"/>
    <mergeCell ref="B174:B177"/>
    <mergeCell ref="C174:C177"/>
    <mergeCell ref="K167:K168"/>
    <mergeCell ref="L167:L168"/>
    <mergeCell ref="O176:O177"/>
    <mergeCell ref="N185:N186"/>
    <mergeCell ref="O185:O186"/>
    <mergeCell ref="D174:D177"/>
    <mergeCell ref="E176:E177"/>
    <mergeCell ref="F176:F177"/>
    <mergeCell ref="G176:G177"/>
    <mergeCell ref="H176:H177"/>
    <mergeCell ref="I176:I177"/>
    <mergeCell ref="J176:J177"/>
    <mergeCell ref="F185:F186"/>
    <mergeCell ref="G185:G186"/>
    <mergeCell ref="H185:H186"/>
    <mergeCell ref="I185:I186"/>
    <mergeCell ref="J185:J186"/>
    <mergeCell ref="K185:K186"/>
    <mergeCell ref="K176:K177"/>
    <mergeCell ref="L176:L177"/>
    <mergeCell ref="M176:M177"/>
    <mergeCell ref="N176:N177"/>
    <mergeCell ref="A178:A182"/>
    <mergeCell ref="B178:B182"/>
    <mergeCell ref="C178:C182"/>
    <mergeCell ref="A183:A186"/>
    <mergeCell ref="B183:B186"/>
    <mergeCell ref="C183:C186"/>
    <mergeCell ref="D183:D186"/>
    <mergeCell ref="M14:M15"/>
    <mergeCell ref="N14:N15"/>
    <mergeCell ref="C12:C15"/>
    <mergeCell ref="D12:D15"/>
    <mergeCell ref="E14:E15"/>
    <mergeCell ref="F14:F15"/>
    <mergeCell ref="G14:G15"/>
    <mergeCell ref="H14:H15"/>
    <mergeCell ref="I14:I15"/>
    <mergeCell ref="J14:J15"/>
    <mergeCell ref="K14:K15"/>
    <mergeCell ref="L14:L15"/>
    <mergeCell ref="L32:L33"/>
    <mergeCell ref="M32:M33"/>
    <mergeCell ref="N32:N33"/>
    <mergeCell ref="A25:A29"/>
    <mergeCell ref="B25:B29"/>
    <mergeCell ref="A3:A6"/>
    <mergeCell ref="B3:B6"/>
    <mergeCell ref="C3:C6"/>
    <mergeCell ref="D3:D6"/>
    <mergeCell ref="E5:E6"/>
    <mergeCell ref="F5:F6"/>
    <mergeCell ref="O5:O6"/>
    <mergeCell ref="G5:G6"/>
    <mergeCell ref="H5:H6"/>
    <mergeCell ref="E3:P4"/>
    <mergeCell ref="A7:A11"/>
    <mergeCell ref="B7:B11"/>
    <mergeCell ref="C7:C11"/>
    <mergeCell ref="A12:A15"/>
    <mergeCell ref="B12:B15"/>
    <mergeCell ref="L23:L24"/>
    <mergeCell ref="M23:M24"/>
    <mergeCell ref="N23:N24"/>
    <mergeCell ref="O23:O24"/>
    <mergeCell ref="E23:E24"/>
    <mergeCell ref="F23:F24"/>
    <mergeCell ref="G23:G24"/>
    <mergeCell ref="H23:H24"/>
    <mergeCell ref="I23:I24"/>
    <mergeCell ref="J23:J24"/>
    <mergeCell ref="K23:K24"/>
    <mergeCell ref="A16:A20"/>
    <mergeCell ref="B16:B20"/>
    <mergeCell ref="C16:C20"/>
    <mergeCell ref="A21:A24"/>
    <mergeCell ref="B21:B24"/>
    <mergeCell ref="C21:C24"/>
    <mergeCell ref="D21:D24"/>
    <mergeCell ref="E21:P22"/>
    <mergeCell ref="C25:C29"/>
    <mergeCell ref="A30:A33"/>
    <mergeCell ref="B30:B33"/>
    <mergeCell ref="C30:C33"/>
    <mergeCell ref="D30:D33"/>
    <mergeCell ref="E32:E33"/>
    <mergeCell ref="F32:F33"/>
    <mergeCell ref="G32:G33"/>
    <mergeCell ref="H32:H33"/>
    <mergeCell ref="E30:P31"/>
    <mergeCell ref="A34:A38"/>
    <mergeCell ref="B34:B38"/>
    <mergeCell ref="C34:C38"/>
    <mergeCell ref="A39:A42"/>
    <mergeCell ref="B39:B42"/>
    <mergeCell ref="C39:C42"/>
    <mergeCell ref="D39:D42"/>
    <mergeCell ref="N41:N42"/>
    <mergeCell ref="O41:O42"/>
    <mergeCell ref="L41:L42"/>
    <mergeCell ref="M41:M42"/>
    <mergeCell ref="E41:E42"/>
    <mergeCell ref="F41:F42"/>
    <mergeCell ref="G41:G42"/>
    <mergeCell ref="H41:H42"/>
    <mergeCell ref="I41:I42"/>
    <mergeCell ref="J41:J42"/>
    <mergeCell ref="K41:K42"/>
    <mergeCell ref="J54:K54"/>
    <mergeCell ref="L54:M54"/>
    <mergeCell ref="F55:G55"/>
    <mergeCell ref="L55:M55"/>
    <mergeCell ref="J62:K62"/>
    <mergeCell ref="L62:M62"/>
    <mergeCell ref="F61:G61"/>
    <mergeCell ref="H61:I61"/>
    <mergeCell ref="J61:K61"/>
    <mergeCell ref="L61:M61"/>
    <mergeCell ref="F62:G62"/>
    <mergeCell ref="H62:I62"/>
    <mergeCell ref="F54:G54"/>
    <mergeCell ref="H54:I54"/>
    <mergeCell ref="J59:K60"/>
    <mergeCell ref="L59:M60"/>
    <mergeCell ref="F65:G65"/>
    <mergeCell ref="H65:I65"/>
    <mergeCell ref="J65:K65"/>
    <mergeCell ref="L65:M65"/>
    <mergeCell ref="A61:A65"/>
    <mergeCell ref="B61:B65"/>
    <mergeCell ref="C61:C65"/>
    <mergeCell ref="H63:I63"/>
    <mergeCell ref="J63:K63"/>
    <mergeCell ref="L63:M63"/>
    <mergeCell ref="L64:M64"/>
    <mergeCell ref="N65:O65"/>
    <mergeCell ref="A187:A191"/>
    <mergeCell ref="B187:B191"/>
    <mergeCell ref="C187:C191"/>
    <mergeCell ref="A192:A195"/>
    <mergeCell ref="B192:B195"/>
    <mergeCell ref="C192:C195"/>
    <mergeCell ref="D192:D195"/>
    <mergeCell ref="A196:A200"/>
    <mergeCell ref="B196:B200"/>
    <mergeCell ref="C196:C200"/>
    <mergeCell ref="L194:L195"/>
    <mergeCell ref="M194:M195"/>
    <mergeCell ref="N194:N195"/>
    <mergeCell ref="O194:O195"/>
    <mergeCell ref="E194:E195"/>
    <mergeCell ref="F194:F195"/>
    <mergeCell ref="G194:G195"/>
    <mergeCell ref="H194:H195"/>
    <mergeCell ref="I194:I195"/>
    <mergeCell ref="J194:J195"/>
    <mergeCell ref="L185:L186"/>
    <mergeCell ref="M185:M186"/>
    <mergeCell ref="E185:E186"/>
    <mergeCell ref="A205:A209"/>
    <mergeCell ref="B205:B209"/>
    <mergeCell ref="C205:C209"/>
    <mergeCell ref="K194:K195"/>
    <mergeCell ref="L203:L204"/>
    <mergeCell ref="M203:M204"/>
    <mergeCell ref="N203:N204"/>
    <mergeCell ref="O203:O204"/>
    <mergeCell ref="E203:E204"/>
    <mergeCell ref="F203:F204"/>
    <mergeCell ref="G203:G204"/>
    <mergeCell ref="H203:H204"/>
    <mergeCell ref="I203:I204"/>
    <mergeCell ref="J203:J204"/>
    <mergeCell ref="K203:K204"/>
    <mergeCell ref="A201:A204"/>
    <mergeCell ref="B201:B204"/>
    <mergeCell ref="C201:C204"/>
    <mergeCell ref="D201:D20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13" workbookViewId="0">
      <selection sqref="A1:C1"/>
    </sheetView>
  </sheetViews>
  <sheetFormatPr baseColWidth="10" defaultColWidth="14.42578125" defaultRowHeight="15" customHeight="1" x14ac:dyDescent="0.25"/>
  <cols>
    <col min="1" max="1" width="31.140625" customWidth="1"/>
    <col min="2" max="2" width="10.7109375" customWidth="1"/>
    <col min="3" max="3" width="59.42578125" customWidth="1"/>
    <col min="4" max="6" width="10.7109375" customWidth="1"/>
  </cols>
  <sheetData>
    <row r="1" spans="1:3" x14ac:dyDescent="0.25">
      <c r="A1" s="75" t="s">
        <v>75</v>
      </c>
      <c r="B1" s="76"/>
      <c r="C1" s="77"/>
    </row>
    <row r="2" spans="1:3" x14ac:dyDescent="0.25">
      <c r="A2" s="26"/>
      <c r="B2" s="27"/>
      <c r="C2" s="28"/>
    </row>
    <row r="3" spans="1:3" x14ac:dyDescent="0.25">
      <c r="A3" s="26" t="s">
        <v>76</v>
      </c>
      <c r="B3" s="27"/>
      <c r="C3" s="28"/>
    </row>
    <row r="4" spans="1:3" x14ac:dyDescent="0.25">
      <c r="A4" s="29" t="s">
        <v>77</v>
      </c>
      <c r="B4" s="27"/>
      <c r="C4" s="28"/>
    </row>
    <row r="5" spans="1:3" x14ac:dyDescent="0.25">
      <c r="A5" s="29" t="s">
        <v>78</v>
      </c>
      <c r="B5" s="27"/>
      <c r="C5" s="28"/>
    </row>
    <row r="6" spans="1:3" ht="9.75" customHeight="1" x14ac:dyDescent="0.25">
      <c r="A6" s="26"/>
      <c r="B6" s="27"/>
      <c r="C6" s="28"/>
    </row>
    <row r="7" spans="1:3" ht="25.5" x14ac:dyDescent="0.25">
      <c r="A7" s="30" t="s">
        <v>79</v>
      </c>
      <c r="B7" s="31" t="s">
        <v>80</v>
      </c>
      <c r="C7" s="32" t="s">
        <v>81</v>
      </c>
    </row>
    <row r="8" spans="1:3" ht="22.5" customHeight="1" x14ac:dyDescent="0.25">
      <c r="A8" s="33" t="s">
        <v>82</v>
      </c>
      <c r="B8" s="34">
        <v>85.8</v>
      </c>
      <c r="C8" s="35">
        <v>32.199999999999996</v>
      </c>
    </row>
    <row r="9" spans="1:3" ht="22.5" customHeight="1" x14ac:dyDescent="0.25">
      <c r="A9" s="36" t="s">
        <v>83</v>
      </c>
      <c r="B9" s="37">
        <v>79.7</v>
      </c>
      <c r="C9" s="35">
        <v>32.1</v>
      </c>
    </row>
    <row r="10" spans="1:3" ht="22.5" customHeight="1" x14ac:dyDescent="0.25">
      <c r="A10" s="36" t="s">
        <v>84</v>
      </c>
      <c r="B10" s="37">
        <v>91.3</v>
      </c>
      <c r="C10" s="35">
        <v>32.099999999999994</v>
      </c>
    </row>
    <row r="11" spans="1:3" ht="22.5" customHeight="1" x14ac:dyDescent="0.25">
      <c r="A11" s="36" t="s">
        <v>85</v>
      </c>
      <c r="B11" s="37">
        <v>80.7</v>
      </c>
      <c r="C11" s="35">
        <v>32.1</v>
      </c>
    </row>
    <row r="12" spans="1:3" ht="22.5" customHeight="1" x14ac:dyDescent="0.25">
      <c r="A12" s="36" t="s">
        <v>86</v>
      </c>
      <c r="B12" s="37">
        <v>84.8</v>
      </c>
      <c r="C12" s="35">
        <v>24.599999999999994</v>
      </c>
    </row>
    <row r="13" spans="1:3" ht="22.5" customHeight="1" x14ac:dyDescent="0.25">
      <c r="A13" s="36" t="s">
        <v>87</v>
      </c>
      <c r="B13" s="37">
        <v>93.8</v>
      </c>
      <c r="C13" s="35">
        <v>58.699999999999996</v>
      </c>
    </row>
    <row r="14" spans="1:3" ht="22.5" customHeight="1" x14ac:dyDescent="0.25">
      <c r="A14" s="36" t="s">
        <v>88</v>
      </c>
      <c r="B14" s="37">
        <v>76.7</v>
      </c>
      <c r="C14" s="35">
        <v>34.700000000000003</v>
      </c>
    </row>
    <row r="15" spans="1:3" ht="22.5" customHeight="1" x14ac:dyDescent="0.25">
      <c r="A15" s="33" t="s">
        <v>89</v>
      </c>
      <c r="B15" s="37">
        <v>87.5</v>
      </c>
      <c r="C15" s="35">
        <f>B15-52.8</f>
        <v>34.700000000000003</v>
      </c>
    </row>
    <row r="16" spans="1:3" x14ac:dyDescent="0.25">
      <c r="A16" s="38"/>
      <c r="B16" s="39"/>
      <c r="C16" s="40"/>
    </row>
    <row r="17" spans="1:3" x14ac:dyDescent="0.25">
      <c r="A17" s="26" t="s">
        <v>76</v>
      </c>
      <c r="B17" s="27"/>
      <c r="C17" s="28"/>
    </row>
    <row r="18" spans="1:3" x14ac:dyDescent="0.25">
      <c r="A18" s="29" t="s">
        <v>90</v>
      </c>
      <c r="B18" s="27"/>
      <c r="C18" s="28"/>
    </row>
    <row r="19" spans="1:3" x14ac:dyDescent="0.25">
      <c r="A19" s="29" t="s">
        <v>78</v>
      </c>
      <c r="B19" s="27"/>
      <c r="C19" s="28"/>
    </row>
    <row r="20" spans="1:3" x14ac:dyDescent="0.25">
      <c r="A20" s="38"/>
      <c r="B20" s="39"/>
      <c r="C20" s="40"/>
    </row>
    <row r="21" spans="1:3" ht="15.75" customHeight="1" x14ac:dyDescent="0.25">
      <c r="A21" s="30" t="s">
        <v>79</v>
      </c>
      <c r="B21" s="31" t="s">
        <v>91</v>
      </c>
      <c r="C21" s="32" t="s">
        <v>81</v>
      </c>
    </row>
    <row r="22" spans="1:3" ht="46.5" customHeight="1" x14ac:dyDescent="0.25">
      <c r="A22" s="41" t="s">
        <v>92</v>
      </c>
      <c r="B22" s="37">
        <v>6</v>
      </c>
      <c r="C22" s="35">
        <v>2.7</v>
      </c>
    </row>
    <row r="23" spans="1:3" ht="46.5" customHeight="1" x14ac:dyDescent="0.25">
      <c r="A23" s="42" t="s">
        <v>93</v>
      </c>
      <c r="B23" s="43">
        <v>6</v>
      </c>
      <c r="C23" s="44">
        <f>B23-3.7</f>
        <v>2.2999999999999998</v>
      </c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C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Brechas_Tablas_1a9_11a16_Anexos</vt:lpstr>
      <vt:lpstr>Brecha_Tabla_10_Trab.No.Remun.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dcterms:created xsi:type="dcterms:W3CDTF">2023-09-27T17:47:53Z</dcterms:created>
  <dcterms:modified xsi:type="dcterms:W3CDTF">2024-11-26T20:35:42Z</dcterms:modified>
</cp:coreProperties>
</file>