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0"/>
  </bookViews>
  <sheets>
    <sheet name="USO DE LA TIERRA GRAL" sheetId="2" r:id="rId1"/>
    <sheet name="USO DE LA TIERRA GRUPO CULTIVOS" sheetId="3" r:id="rId2"/>
    <sheet name="CEREALES PARA GRANO IMPL" sheetId="4" r:id="rId3"/>
    <sheet name="CEREALES PARA GRANO COSEC" sheetId="5" r:id="rId4"/>
    <sheet name="CEREALES PARA GRANO PROD" sheetId="6" r:id="rId5"/>
    <sheet name="OLEAGINOSAS IMPL" sheetId="7" r:id="rId6"/>
    <sheet name="OLEAGINOSAS COSEC" sheetId="8" r:id="rId7"/>
    <sheet name="OLEAGINOSAS PROD" sheetId="9" r:id="rId8"/>
    <sheet name="INDUSTRIALES IMPL" sheetId="10" r:id="rId9"/>
    <sheet name="INDUSTRIALES COSEC" sheetId="11" r:id="rId10"/>
    <sheet name="INDUSTRIALES PROD" sheetId="12" r:id="rId11"/>
    <sheet name="SEMILLAS IMPL" sheetId="13" r:id="rId12"/>
    <sheet name="LEGUMBRES IMPL" sheetId="14" r:id="rId13"/>
    <sheet name="LEGUMBRES COSEC" sheetId="15" r:id="rId14"/>
    <sheet name="LEGUMBRES PROD" sheetId="16" r:id="rId15"/>
    <sheet name="FORRAJERAS ANUALES IMPL" sheetId="17" r:id="rId16"/>
    <sheet name="FORRAJERAS PERENNES IMPL" sheetId="18" r:id="rId17"/>
    <sheet name="HORTALIZAS IMPL" sheetId="19" r:id="rId18"/>
    <sheet name="AROMATICAS" sheetId="20" r:id="rId19"/>
    <sheet name="RECOLECC AROMAT" sheetId="21" r:id="rId20"/>
    <sheet name="FLORES DE CORTE" sheetId="22" r:id="rId21"/>
    <sheet name="VIVEROS" sheetId="36" r:id="rId22"/>
    <sheet name="CORTINAS Y TRINCHERAS" sheetId="37" r:id="rId23"/>
    <sheet name="MASA FORESTAL" sheetId="38" r:id="rId24"/>
    <sheet name="PRODUCCION FORESTAL" sheetId="39" r:id="rId25"/>
    <sheet name="NARANJO DE OMBLIGO" sheetId="40" r:id="rId26"/>
    <sheet name="NARANJO SIN OMBLIGO" sheetId="41" r:id="rId27"/>
    <sheet name="MANDARINO" sheetId="42" r:id="rId28"/>
    <sheet name="LIMONERO" sheetId="43" r:id="rId29"/>
    <sheet name="POMELO" sheetId="44" r:id="rId30"/>
  </sheets>
  <calcPr calcId="152511"/>
</workbook>
</file>

<file path=xl/calcChain.xml><?xml version="1.0" encoding="utf-8"?>
<calcChain xmlns="http://schemas.openxmlformats.org/spreadsheetml/2006/main">
  <c r="C10" i="44" l="1"/>
  <c r="D10" i="44"/>
  <c r="E10" i="44"/>
  <c r="F10" i="44"/>
  <c r="G10" i="44"/>
  <c r="H10" i="44"/>
  <c r="I10" i="44"/>
  <c r="J10" i="44"/>
  <c r="K10" i="44"/>
  <c r="L10" i="44"/>
  <c r="M10" i="44"/>
  <c r="N10" i="44"/>
  <c r="O10" i="44"/>
  <c r="P10" i="44"/>
  <c r="Q10" i="44"/>
  <c r="R10" i="44"/>
  <c r="S10" i="44"/>
  <c r="T10" i="44"/>
  <c r="U10" i="44"/>
  <c r="V10" i="44"/>
  <c r="W10" i="44"/>
  <c r="X10" i="44"/>
  <c r="Y10" i="44"/>
  <c r="Z10" i="44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P10" i="43"/>
  <c r="Q10" i="43"/>
  <c r="R10" i="43"/>
  <c r="S10" i="43"/>
  <c r="T10" i="43"/>
  <c r="U10" i="43"/>
  <c r="V10" i="43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P10" i="42"/>
  <c r="Q10" i="42"/>
  <c r="R10" i="42"/>
  <c r="S10" i="42"/>
  <c r="T10" i="42"/>
  <c r="U10" i="42"/>
  <c r="V10" i="42"/>
  <c r="W10" i="42"/>
  <c r="X10" i="42"/>
  <c r="Y10" i="42"/>
  <c r="Z10" i="42"/>
  <c r="AA10" i="42"/>
  <c r="AB10" i="42"/>
  <c r="AC10" i="42"/>
  <c r="AD10" i="42"/>
  <c r="AE10" i="42"/>
  <c r="AF10" i="42"/>
  <c r="AG10" i="42"/>
  <c r="AH10" i="42"/>
  <c r="AI10" i="42"/>
  <c r="AJ10" i="42"/>
  <c r="AK10" i="42"/>
  <c r="AL10" i="42"/>
  <c r="AM10" i="42"/>
  <c r="AN10" i="42"/>
  <c r="AO10" i="42"/>
  <c r="AP10" i="42"/>
  <c r="AQ10" i="42"/>
  <c r="AR10" i="42"/>
  <c r="AS10" i="42"/>
  <c r="AT10" i="42"/>
  <c r="AU10" i="42"/>
  <c r="AV10" i="42"/>
  <c r="AW10" i="42"/>
  <c r="AX10" i="42"/>
  <c r="C10" i="41"/>
  <c r="D10" i="41"/>
  <c r="E10" i="41"/>
  <c r="F10" i="41"/>
  <c r="G10" i="41"/>
  <c r="H10" i="41"/>
  <c r="I10" i="41"/>
  <c r="J10" i="41"/>
  <c r="K10" i="41"/>
  <c r="L10" i="41"/>
  <c r="M10" i="41"/>
  <c r="N10" i="41"/>
  <c r="O10" i="41"/>
  <c r="P10" i="41"/>
  <c r="Q10" i="41"/>
  <c r="R10" i="41"/>
  <c r="S10" i="41"/>
  <c r="T10" i="41"/>
  <c r="U10" i="41"/>
  <c r="V10" i="41"/>
  <c r="W10" i="41"/>
  <c r="X10" i="41"/>
  <c r="Y10" i="41"/>
  <c r="Z10" i="41"/>
  <c r="AA10" i="41"/>
  <c r="AB10" i="41"/>
  <c r="AC10" i="41"/>
  <c r="AD10" i="41"/>
  <c r="C10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C10" i="39"/>
  <c r="D10" i="39"/>
  <c r="E10" i="39"/>
  <c r="F10" i="39"/>
  <c r="G10" i="39"/>
  <c r="H10" i="39"/>
  <c r="I10" i="39"/>
  <c r="J10" i="39"/>
  <c r="K10" i="39"/>
  <c r="L10" i="39"/>
  <c r="M10" i="39"/>
  <c r="N10" i="39"/>
  <c r="C10" i="38"/>
  <c r="D10" i="38"/>
  <c r="E10" i="38"/>
  <c r="F10" i="38"/>
  <c r="G10" i="38"/>
  <c r="H10" i="38"/>
  <c r="I10" i="38"/>
  <c r="J10" i="38"/>
  <c r="K10" i="38"/>
  <c r="L10" i="38"/>
  <c r="M10" i="38"/>
  <c r="N10" i="38"/>
  <c r="O10" i="38"/>
  <c r="P10" i="38"/>
  <c r="Q10" i="38"/>
  <c r="R10" i="38"/>
  <c r="S10" i="38"/>
  <c r="T10" i="38"/>
  <c r="U10" i="38"/>
  <c r="V10" i="38"/>
  <c r="W10" i="38"/>
  <c r="X10" i="38"/>
  <c r="Y10" i="38"/>
  <c r="Z10" i="38"/>
  <c r="AA10" i="38"/>
  <c r="AB10" i="38"/>
  <c r="AC10" i="38"/>
  <c r="AD10" i="38"/>
  <c r="AE10" i="38"/>
  <c r="AF10" i="38"/>
  <c r="D10" i="37"/>
  <c r="C10" i="37" s="1"/>
  <c r="E10" i="37"/>
  <c r="F10" i="37"/>
  <c r="G10" i="37"/>
  <c r="H10" i="37"/>
  <c r="C12" i="37"/>
  <c r="C13" i="37"/>
  <c r="C14" i="37"/>
  <c r="C15" i="37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C31" i="37"/>
  <c r="C32" i="37"/>
  <c r="C33" i="37"/>
  <c r="C34" i="37"/>
  <c r="C35" i="37"/>
  <c r="C36" i="37"/>
  <c r="C37" i="37"/>
  <c r="E10" i="36"/>
  <c r="D10" i="36" s="1"/>
  <c r="F10" i="36"/>
  <c r="G10" i="36"/>
  <c r="H10" i="36"/>
  <c r="I10" i="36"/>
  <c r="E11" i="36"/>
  <c r="D11" i="36" s="1"/>
  <c r="F11" i="36"/>
  <c r="G11" i="36"/>
  <c r="H11" i="36"/>
  <c r="I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E10" i="22" l="1"/>
  <c r="F10" i="22"/>
  <c r="D10" i="22" s="1"/>
  <c r="G10" i="22"/>
  <c r="H10" i="22"/>
  <c r="I10" i="22"/>
  <c r="J10" i="22"/>
  <c r="K10" i="22"/>
  <c r="E11" i="22"/>
  <c r="F11" i="22"/>
  <c r="D11" i="22" s="1"/>
  <c r="G11" i="22"/>
  <c r="H11" i="22"/>
  <c r="I11" i="22"/>
  <c r="J11" i="22"/>
  <c r="K11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E11" i="19"/>
  <c r="D11" i="19" s="1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AL11" i="19"/>
  <c r="AM11" i="19"/>
  <c r="AN11" i="19"/>
  <c r="AO11" i="19"/>
  <c r="AP11" i="19"/>
  <c r="AQ11" i="19"/>
  <c r="AR11" i="19"/>
  <c r="AS11" i="19"/>
  <c r="AT11" i="19"/>
  <c r="AU11" i="19"/>
  <c r="AV11" i="19"/>
  <c r="AW11" i="19"/>
  <c r="AX11" i="19"/>
  <c r="AY11" i="19"/>
  <c r="E12" i="19"/>
  <c r="D12" i="19" s="1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12" i="18"/>
  <c r="C12" i="18" s="1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D12" i="16"/>
  <c r="C12" i="16" s="1"/>
  <c r="E12" i="16"/>
  <c r="F12" i="16"/>
  <c r="G12" i="16"/>
  <c r="H12" i="16"/>
  <c r="I12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D12" i="9"/>
  <c r="C12" i="9" s="1"/>
  <c r="E12" i="9"/>
  <c r="F12" i="9"/>
  <c r="G12" i="9"/>
  <c r="H12" i="9"/>
  <c r="I12" i="9"/>
  <c r="J12" i="9"/>
  <c r="K12" i="9"/>
  <c r="L12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E15" i="4"/>
  <c r="D15" i="4" s="1"/>
  <c r="F15" i="4"/>
  <c r="G15" i="4"/>
  <c r="H15" i="4"/>
  <c r="I15" i="4"/>
  <c r="J15" i="4"/>
  <c r="K15" i="4"/>
  <c r="L15" i="4"/>
  <c r="M15" i="4"/>
  <c r="N15" i="4"/>
  <c r="O15" i="4"/>
  <c r="P15" i="4"/>
  <c r="Q15" i="4"/>
  <c r="D16" i="4"/>
  <c r="D13" i="4" s="1"/>
  <c r="D12" i="4" s="1"/>
  <c r="D17" i="4"/>
  <c r="D14" i="4" s="1"/>
  <c r="E18" i="4"/>
  <c r="F18" i="4"/>
  <c r="D18" i="4" s="1"/>
  <c r="G18" i="4"/>
  <c r="H18" i="4"/>
  <c r="I18" i="4"/>
  <c r="J18" i="4"/>
  <c r="K18" i="4"/>
  <c r="L18" i="4"/>
  <c r="M18" i="4"/>
  <c r="N18" i="4"/>
  <c r="O18" i="4"/>
  <c r="P18" i="4"/>
  <c r="Q18" i="4"/>
  <c r="D19" i="4"/>
  <c r="D20" i="4"/>
  <c r="E21" i="4"/>
  <c r="F21" i="4"/>
  <c r="D21" i="4" s="1"/>
  <c r="G21" i="4"/>
  <c r="H21" i="4"/>
  <c r="I21" i="4"/>
  <c r="J21" i="4"/>
  <c r="K21" i="4"/>
  <c r="L21" i="4"/>
  <c r="M21" i="4"/>
  <c r="N21" i="4"/>
  <c r="O21" i="4"/>
  <c r="P21" i="4"/>
  <c r="D22" i="4"/>
  <c r="D23" i="4"/>
  <c r="E24" i="4"/>
  <c r="D24" i="4" s="1"/>
  <c r="F24" i="4"/>
  <c r="G24" i="4"/>
  <c r="H24" i="4"/>
  <c r="I24" i="4"/>
  <c r="J24" i="4"/>
  <c r="K24" i="4"/>
  <c r="L24" i="4"/>
  <c r="M24" i="4"/>
  <c r="N24" i="4"/>
  <c r="O24" i="4"/>
  <c r="P24" i="4"/>
  <c r="Q24" i="4"/>
  <c r="D25" i="4"/>
  <c r="D26" i="4"/>
  <c r="E27" i="4"/>
  <c r="D27" i="4" s="1"/>
  <c r="F27" i="4"/>
  <c r="G27" i="4"/>
  <c r="H27" i="4"/>
  <c r="I27" i="4"/>
  <c r="J27" i="4"/>
  <c r="K27" i="4"/>
  <c r="L27" i="4"/>
  <c r="M27" i="4"/>
  <c r="N27" i="4"/>
  <c r="O27" i="4"/>
  <c r="P27" i="4"/>
  <c r="Q27" i="4"/>
  <c r="D28" i="4"/>
  <c r="D29" i="4"/>
  <c r="E30" i="4"/>
  <c r="D30" i="4" s="1"/>
  <c r="F30" i="4"/>
  <c r="G30" i="4"/>
  <c r="H30" i="4"/>
  <c r="I30" i="4"/>
  <c r="J30" i="4"/>
  <c r="K30" i="4"/>
  <c r="L30" i="4"/>
  <c r="M30" i="4"/>
  <c r="N30" i="4"/>
  <c r="O30" i="4"/>
  <c r="P30" i="4"/>
  <c r="Q30" i="4"/>
  <c r="D31" i="4"/>
  <c r="D32" i="4"/>
  <c r="E33" i="4"/>
  <c r="D33" i="4" s="1"/>
  <c r="F33" i="4"/>
  <c r="G33" i="4"/>
  <c r="H33" i="4"/>
  <c r="I33" i="4"/>
  <c r="J33" i="4"/>
  <c r="K33" i="4"/>
  <c r="L33" i="4"/>
  <c r="M33" i="4"/>
  <c r="N33" i="4"/>
  <c r="O33" i="4"/>
  <c r="P33" i="4"/>
  <c r="Q33" i="4"/>
  <c r="D34" i="4"/>
  <c r="D35" i="4"/>
  <c r="E36" i="4"/>
  <c r="D36" i="4" s="1"/>
  <c r="F36" i="4"/>
  <c r="G36" i="4"/>
  <c r="H36" i="4"/>
  <c r="I36" i="4"/>
  <c r="J36" i="4"/>
  <c r="K36" i="4"/>
  <c r="L36" i="4"/>
  <c r="M36" i="4"/>
  <c r="N36" i="4"/>
  <c r="O36" i="4"/>
  <c r="P36" i="4"/>
  <c r="Q36" i="4"/>
  <c r="D37" i="4"/>
  <c r="D38" i="4"/>
  <c r="E39" i="4"/>
  <c r="D39" i="4" s="1"/>
  <c r="F39" i="4"/>
  <c r="G39" i="4"/>
  <c r="H39" i="4"/>
  <c r="I39" i="4"/>
  <c r="J39" i="4"/>
  <c r="K39" i="4"/>
  <c r="L39" i="4"/>
  <c r="M39" i="4"/>
  <c r="N39" i="4"/>
  <c r="O39" i="4"/>
  <c r="P39" i="4"/>
  <c r="Q39" i="4"/>
  <c r="D40" i="4"/>
  <c r="D41" i="4"/>
  <c r="E42" i="4"/>
  <c r="D42" i="4" s="1"/>
  <c r="F42" i="4"/>
  <c r="G42" i="4"/>
  <c r="H42" i="4"/>
  <c r="I42" i="4"/>
  <c r="J42" i="4"/>
  <c r="K42" i="4"/>
  <c r="L42" i="4"/>
  <c r="M42" i="4"/>
  <c r="N42" i="4"/>
  <c r="O42" i="4"/>
  <c r="P42" i="4"/>
  <c r="Q42" i="4"/>
  <c r="D43" i="4"/>
  <c r="D44" i="4"/>
  <c r="E45" i="4"/>
  <c r="D45" i="4" s="1"/>
  <c r="F45" i="4"/>
  <c r="G45" i="4"/>
  <c r="H45" i="4"/>
  <c r="I45" i="4"/>
  <c r="J45" i="4"/>
  <c r="K45" i="4"/>
  <c r="L45" i="4"/>
  <c r="M45" i="4"/>
  <c r="N45" i="4"/>
  <c r="O45" i="4"/>
  <c r="P45" i="4"/>
  <c r="Q45" i="4"/>
  <c r="D46" i="4"/>
  <c r="D47" i="4"/>
  <c r="E48" i="4"/>
  <c r="D48" i="4" s="1"/>
  <c r="F48" i="4"/>
  <c r="G48" i="4"/>
  <c r="H48" i="4"/>
  <c r="I48" i="4"/>
  <c r="J48" i="4"/>
  <c r="K48" i="4"/>
  <c r="L48" i="4"/>
  <c r="M48" i="4"/>
  <c r="N48" i="4"/>
  <c r="O48" i="4"/>
  <c r="P48" i="4"/>
  <c r="Q48" i="4"/>
  <c r="D49" i="4"/>
  <c r="D50" i="4"/>
  <c r="E51" i="4"/>
  <c r="D51" i="4" s="1"/>
  <c r="F51" i="4"/>
  <c r="G51" i="4"/>
  <c r="H51" i="4"/>
  <c r="I51" i="4"/>
  <c r="J51" i="4"/>
  <c r="K51" i="4"/>
  <c r="L51" i="4"/>
  <c r="M51" i="4"/>
  <c r="N51" i="4"/>
  <c r="O51" i="4"/>
  <c r="P51" i="4"/>
  <c r="Q51" i="4"/>
  <c r="D52" i="4"/>
  <c r="D53" i="4"/>
  <c r="E54" i="4"/>
  <c r="D54" i="4" s="1"/>
  <c r="F54" i="4"/>
  <c r="G54" i="4"/>
  <c r="H54" i="4"/>
  <c r="I54" i="4"/>
  <c r="J54" i="4"/>
  <c r="K54" i="4"/>
  <c r="L54" i="4"/>
  <c r="M54" i="4"/>
  <c r="N54" i="4"/>
  <c r="O54" i="4"/>
  <c r="P54" i="4"/>
  <c r="Q54" i="4"/>
  <c r="D55" i="4"/>
  <c r="D56" i="4"/>
  <c r="E57" i="4"/>
  <c r="D57" i="4" s="1"/>
  <c r="F57" i="4"/>
  <c r="G57" i="4"/>
  <c r="H57" i="4"/>
  <c r="I57" i="4"/>
  <c r="J57" i="4"/>
  <c r="K57" i="4"/>
  <c r="L57" i="4"/>
  <c r="M57" i="4"/>
  <c r="N57" i="4"/>
  <c r="O57" i="4"/>
  <c r="P57" i="4"/>
  <c r="Q57" i="4"/>
  <c r="D58" i="4"/>
  <c r="D59" i="4"/>
  <c r="E60" i="4"/>
  <c r="D60" i="4" s="1"/>
  <c r="F60" i="4"/>
  <c r="G60" i="4"/>
  <c r="H60" i="4"/>
  <c r="I60" i="4"/>
  <c r="J60" i="4"/>
  <c r="K60" i="4"/>
  <c r="L60" i="4"/>
  <c r="M60" i="4"/>
  <c r="N60" i="4"/>
  <c r="O60" i="4"/>
  <c r="P60" i="4"/>
  <c r="Q60" i="4"/>
  <c r="D61" i="4"/>
  <c r="D62" i="4"/>
  <c r="E63" i="4"/>
  <c r="D63" i="4" s="1"/>
  <c r="F63" i="4"/>
  <c r="G63" i="4"/>
  <c r="H63" i="4"/>
  <c r="I63" i="4"/>
  <c r="J63" i="4"/>
  <c r="K63" i="4"/>
  <c r="L63" i="4"/>
  <c r="M63" i="4"/>
  <c r="N63" i="4"/>
  <c r="O63" i="4"/>
  <c r="P63" i="4"/>
  <c r="Q63" i="4"/>
  <c r="D64" i="4"/>
  <c r="D65" i="4"/>
  <c r="E66" i="4"/>
  <c r="D66" i="4" s="1"/>
  <c r="F66" i="4"/>
  <c r="G66" i="4"/>
  <c r="H66" i="4"/>
  <c r="I66" i="4"/>
  <c r="J66" i="4"/>
  <c r="K66" i="4"/>
  <c r="L66" i="4"/>
  <c r="M66" i="4"/>
  <c r="N66" i="4"/>
  <c r="O66" i="4"/>
  <c r="P66" i="4"/>
  <c r="Q66" i="4"/>
  <c r="D67" i="4"/>
  <c r="D68" i="4"/>
  <c r="E69" i="4"/>
  <c r="D69" i="4" s="1"/>
  <c r="F69" i="4"/>
  <c r="G69" i="4"/>
  <c r="H69" i="4"/>
  <c r="I69" i="4"/>
  <c r="J69" i="4"/>
  <c r="K69" i="4"/>
  <c r="L69" i="4"/>
  <c r="M69" i="4"/>
  <c r="N69" i="4"/>
  <c r="O69" i="4"/>
  <c r="P69" i="4"/>
  <c r="Q69" i="4"/>
  <c r="D70" i="4"/>
  <c r="D71" i="4"/>
  <c r="E72" i="4"/>
  <c r="D72" i="4" s="1"/>
  <c r="F72" i="4"/>
  <c r="G72" i="4"/>
  <c r="H72" i="4"/>
  <c r="I72" i="4"/>
  <c r="J72" i="4"/>
  <c r="K72" i="4"/>
  <c r="L72" i="4"/>
  <c r="M72" i="4"/>
  <c r="N72" i="4"/>
  <c r="O72" i="4"/>
  <c r="P72" i="4"/>
  <c r="D73" i="4"/>
  <c r="D74" i="4"/>
  <c r="E75" i="4"/>
  <c r="F75" i="4"/>
  <c r="D75" i="4" s="1"/>
  <c r="G75" i="4"/>
  <c r="H75" i="4"/>
  <c r="I75" i="4"/>
  <c r="J75" i="4"/>
  <c r="K75" i="4"/>
  <c r="L75" i="4"/>
  <c r="M75" i="4"/>
  <c r="N75" i="4"/>
  <c r="O75" i="4"/>
  <c r="P75" i="4"/>
  <c r="Q75" i="4"/>
  <c r="D76" i="4"/>
  <c r="D77" i="4"/>
  <c r="E78" i="4"/>
  <c r="F78" i="4"/>
  <c r="D78" i="4" s="1"/>
  <c r="G78" i="4"/>
  <c r="H78" i="4"/>
  <c r="I78" i="4"/>
  <c r="J78" i="4"/>
  <c r="K78" i="4"/>
  <c r="L78" i="4"/>
  <c r="M78" i="4"/>
  <c r="N78" i="4"/>
  <c r="O78" i="4"/>
  <c r="P78" i="4"/>
  <c r="Q78" i="4"/>
  <c r="D79" i="4"/>
  <c r="D80" i="4"/>
  <c r="E81" i="4"/>
  <c r="F81" i="4"/>
  <c r="D81" i="4" s="1"/>
  <c r="G81" i="4"/>
  <c r="H81" i="4"/>
  <c r="I81" i="4"/>
  <c r="J81" i="4"/>
  <c r="K81" i="4"/>
  <c r="L81" i="4"/>
  <c r="M81" i="4"/>
  <c r="N81" i="4"/>
  <c r="O81" i="4"/>
  <c r="P81" i="4"/>
  <c r="Q81" i="4"/>
  <c r="D82" i="4"/>
  <c r="D83" i="4"/>
  <c r="E84" i="4"/>
  <c r="F84" i="4"/>
  <c r="D84" i="4" s="1"/>
  <c r="G84" i="4"/>
  <c r="H84" i="4"/>
  <c r="I84" i="4"/>
  <c r="J84" i="4"/>
  <c r="K84" i="4"/>
  <c r="L84" i="4"/>
  <c r="M84" i="4"/>
  <c r="N84" i="4"/>
  <c r="O84" i="4"/>
  <c r="P84" i="4"/>
  <c r="Q84" i="4"/>
  <c r="D85" i="4"/>
  <c r="D86" i="4"/>
  <c r="E87" i="4"/>
  <c r="F87" i="4"/>
  <c r="D87" i="4" s="1"/>
  <c r="G87" i="4"/>
  <c r="H87" i="4"/>
  <c r="I87" i="4"/>
  <c r="J87" i="4"/>
  <c r="K87" i="4"/>
  <c r="L87" i="4"/>
  <c r="M87" i="4"/>
  <c r="N87" i="4"/>
  <c r="O87" i="4"/>
  <c r="P87" i="4"/>
  <c r="Q87" i="4"/>
  <c r="D88" i="4"/>
  <c r="D89" i="4"/>
  <c r="E90" i="4"/>
  <c r="F90" i="4"/>
  <c r="D90" i="4" s="1"/>
  <c r="G90" i="4"/>
  <c r="H90" i="4"/>
  <c r="I90" i="4"/>
  <c r="J90" i="4"/>
  <c r="K90" i="4"/>
  <c r="L90" i="4"/>
  <c r="M90" i="4"/>
  <c r="N90" i="4"/>
  <c r="O90" i="4"/>
  <c r="P90" i="4"/>
  <c r="Q90" i="4"/>
  <c r="D91" i="4"/>
  <c r="D92" i="4"/>
  <c r="S12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N35" i="2"/>
  <c r="M35" i="2" s="1"/>
  <c r="M36" i="2"/>
  <c r="M37" i="2"/>
  <c r="N38" i="2"/>
  <c r="M38" i="2" s="1"/>
  <c r="M39" i="2"/>
  <c r="N12" i="2" l="1"/>
  <c r="M12" i="2" s="1"/>
</calcChain>
</file>

<file path=xl/sharedStrings.xml><?xml version="1.0" encoding="utf-8"?>
<sst xmlns="http://schemas.openxmlformats.org/spreadsheetml/2006/main" count="2419" uniqueCount="327">
  <si>
    <r>
      <t>Fuente:</t>
    </r>
    <r>
      <rPr>
        <sz val="8"/>
        <color indexed="8"/>
        <rFont val="Arial"/>
        <family val="2"/>
      </rPr>
      <t xml:space="preserve"> INDEC, Censo Nacional Agropecuario 2008.</t>
    </r>
  </si>
  <si>
    <t>y el 30 de junio de 2008.</t>
  </si>
  <si>
    <r>
      <t>Nota</t>
    </r>
    <r>
      <rPr>
        <sz val="8"/>
        <rFont val="Arial"/>
        <family val="2"/>
      </rPr>
      <t>: el período de referencia del CNA 2008 es el comprendido entre el 1º de julio de 2007</t>
    </r>
  </si>
  <si>
    <t>Unión</t>
  </si>
  <si>
    <t>Tulumba</t>
  </si>
  <si>
    <t>Totoral</t>
  </si>
  <si>
    <t>Tercero Arriba</t>
  </si>
  <si>
    <t>Sobremonte</t>
  </si>
  <si>
    <t>Santa María</t>
  </si>
  <si>
    <t>San Justo</t>
  </si>
  <si>
    <t>San Javier</t>
  </si>
  <si>
    <t>San Alberto</t>
  </si>
  <si>
    <t>Río Segundo</t>
  </si>
  <si>
    <t>Río Seco</t>
  </si>
  <si>
    <t>Río Primero</t>
  </si>
  <si>
    <t>Río Cuarto</t>
  </si>
  <si>
    <t>Punilla</t>
  </si>
  <si>
    <t>Pte. Roque Sáenz Peña</t>
  </si>
  <si>
    <t>Pocho</t>
  </si>
  <si>
    <t>Minas</t>
  </si>
  <si>
    <t>Marcos Juárez</t>
  </si>
  <si>
    <t>Juárez Celman</t>
  </si>
  <si>
    <t>Ischilín</t>
  </si>
  <si>
    <t>General San Martín</t>
  </si>
  <si>
    <t>General Roca</t>
  </si>
  <si>
    <t>Cruz del Eje</t>
  </si>
  <si>
    <t>Colón</t>
  </si>
  <si>
    <t>Capital</t>
  </si>
  <si>
    <t>Calamuchita</t>
  </si>
  <si>
    <t>Total</t>
  </si>
  <si>
    <t>perennes</t>
  </si>
  <si>
    <t>anuales</t>
  </si>
  <si>
    <t>Sin discriminar uso</t>
  </si>
  <si>
    <t>Caminos, parques y viviendas</t>
  </si>
  <si>
    <t>No apta o de desperdicio</t>
  </si>
  <si>
    <t>Apta no utilizada</t>
  </si>
  <si>
    <t>Bosques y/o montes espontáneos</t>
  </si>
  <si>
    <t>Pastizales</t>
  </si>
  <si>
    <t>Cultivos sin discriminar</t>
  </si>
  <si>
    <t>Bosques y/o montes</t>
  </si>
  <si>
    <t>Forrajeras</t>
  </si>
  <si>
    <t>Cultivos</t>
  </si>
  <si>
    <t>Superficie destinada a otros usos</t>
  </si>
  <si>
    <t>Superficie implantada</t>
  </si>
  <si>
    <t>Departamento</t>
  </si>
  <si>
    <r>
      <rPr>
        <b/>
        <sz val="9"/>
        <color indexed="8"/>
        <rFont val="Arial"/>
        <family val="2"/>
      </rPr>
      <t>Cuadro 5.1. Provincia de Córdoba</t>
    </r>
    <r>
      <rPr>
        <sz val="9"/>
        <color indexed="8"/>
        <rFont val="Arial"/>
        <family val="2"/>
      </rPr>
      <t>. Superficie total de las EAP con límites definidos, por tipo de uso de la tierra, según departamento</t>
    </r>
  </si>
  <si>
    <t>Censo Nacional Agropecuario 2008</t>
  </si>
  <si>
    <t>///</t>
  </si>
  <si>
    <t>Segunda Ocupación</t>
  </si>
  <si>
    <t>Primera ocupación</t>
  </si>
  <si>
    <t>Sin discriminar</t>
  </si>
  <si>
    <t>Viveros</t>
  </si>
  <si>
    <t>Bosques y montes</t>
  </si>
  <si>
    <t>Frutales</t>
  </si>
  <si>
    <t>Aromáticas, medicinales y condimentarias</t>
  </si>
  <si>
    <t>Flores de corte</t>
  </si>
  <si>
    <t>Hortalizas</t>
  </si>
  <si>
    <t>Legumbres</t>
  </si>
  <si>
    <t>Cultivos para semillas</t>
  </si>
  <si>
    <t>Industriales</t>
  </si>
  <si>
    <t>Oleaginosas</t>
  </si>
  <si>
    <t>Cereales para grano</t>
  </si>
  <si>
    <t>Superficie implantada por grupo de cultivos</t>
  </si>
  <si>
    <t>Período de ocupación</t>
  </si>
  <si>
    <r>
      <rPr>
        <b/>
        <sz val="9"/>
        <color indexed="8"/>
        <rFont val="Arial"/>
        <family val="2"/>
      </rPr>
      <t>Cuadro 5.2. Provincia de Córdoba</t>
    </r>
    <r>
      <rPr>
        <sz val="9"/>
        <color indexed="8"/>
        <rFont val="Arial"/>
        <family val="2"/>
      </rPr>
      <t>. Superficie implantada del total de EAP, por grupo de cultivos y período de ocupación, según departamento</t>
    </r>
  </si>
  <si>
    <t>Segunda ocupación</t>
  </si>
  <si>
    <t>Presidente Roque Sáenz Peña</t>
  </si>
  <si>
    <t>Hectáreas</t>
  </si>
  <si>
    <t>Pan</t>
  </si>
  <si>
    <t>Candeal</t>
  </si>
  <si>
    <t>Otros</t>
  </si>
  <si>
    <t>Trigo</t>
  </si>
  <si>
    <t>Sorgo granífero</t>
  </si>
  <si>
    <t>Mijo</t>
  </si>
  <si>
    <t>Maíz</t>
  </si>
  <si>
    <t>Maíz pisingallo</t>
  </si>
  <si>
    <t>Centeno</t>
  </si>
  <si>
    <t>Cebada cervecera</t>
  </si>
  <si>
    <t>Avena</t>
  </si>
  <si>
    <t>Arroz</t>
  </si>
  <si>
    <t>Alpiste</t>
  </si>
  <si>
    <t>Alforfón (trigo sarraceno)</t>
  </si>
  <si>
    <r>
      <rPr>
        <b/>
        <sz val="9"/>
        <color indexed="8"/>
        <rFont val="Arial"/>
        <family val="2"/>
      </rPr>
      <t>Cuadro 5.3. Provincia de Córdoba</t>
    </r>
    <r>
      <rPr>
        <sz val="9"/>
        <color indexed="8"/>
        <rFont val="Arial"/>
        <family val="2"/>
      </rPr>
      <t>. Cereales para grano. EAP con límites definidos. Superficie implantada por especie, según departamento y período de ocupación</t>
    </r>
  </si>
  <si>
    <r>
      <rPr>
        <b/>
        <sz val="9"/>
        <color indexed="8"/>
        <rFont val="Arial"/>
        <family val="2"/>
      </rPr>
      <t>Cuadro 5.4. Provincia de Córdoba</t>
    </r>
    <r>
      <rPr>
        <sz val="9"/>
        <color indexed="8"/>
        <rFont val="Arial"/>
        <family val="2"/>
      </rPr>
      <t>. Cereales para grano. EAP con límites definidos. Superficie cosechada por especie, según departamento.</t>
    </r>
  </si>
  <si>
    <t>Toneladas</t>
  </si>
  <si>
    <r>
      <rPr>
        <b/>
        <sz val="9"/>
        <color indexed="8"/>
        <rFont val="Arial"/>
        <family val="2"/>
      </rPr>
      <t>Cuadro 5.5. Provincia de Córdoba</t>
    </r>
    <r>
      <rPr>
        <sz val="9"/>
        <color indexed="8"/>
        <rFont val="Arial"/>
        <family val="2"/>
      </rPr>
      <t>. Cereales para grano. EAP con límites definidos. Producción en toneladas por especie, según departamento.</t>
    </r>
  </si>
  <si>
    <t>Otras</t>
  </si>
  <si>
    <r>
      <t>Soja 2</t>
    </r>
    <r>
      <rPr>
        <vertAlign val="superscript"/>
        <sz val="8"/>
        <color indexed="8"/>
        <rFont val="Arial"/>
        <family val="2"/>
      </rPr>
      <t>da</t>
    </r>
  </si>
  <si>
    <r>
      <t>Soja 1</t>
    </r>
    <r>
      <rPr>
        <vertAlign val="superscript"/>
        <sz val="8"/>
        <color indexed="8"/>
        <rFont val="Arial"/>
        <family val="2"/>
      </rPr>
      <t>ra</t>
    </r>
  </si>
  <si>
    <t>Maní</t>
  </si>
  <si>
    <t>Maní confitería</t>
  </si>
  <si>
    <t>Lino</t>
  </si>
  <si>
    <t>Girasol</t>
  </si>
  <si>
    <t>Girasol confitería</t>
  </si>
  <si>
    <t>Colza</t>
  </si>
  <si>
    <r>
      <rPr>
        <b/>
        <sz val="9"/>
        <color indexed="8"/>
        <rFont val="Arial"/>
        <family val="2"/>
      </rPr>
      <t>Cuadro 5.6. Provincia de Córdoba</t>
    </r>
    <r>
      <rPr>
        <sz val="9"/>
        <color indexed="8"/>
        <rFont val="Arial"/>
        <family val="2"/>
      </rPr>
      <t>. Oleaginosas. EAP con límites definidos. Superficie implantada por especie, según departamento y período de ocupación</t>
    </r>
  </si>
  <si>
    <r>
      <rPr>
        <b/>
        <sz val="9"/>
        <color indexed="8"/>
        <rFont val="Arial"/>
        <family val="2"/>
      </rPr>
      <t>Cuadro 5.7. Provincia de Córdoba</t>
    </r>
    <r>
      <rPr>
        <sz val="9"/>
        <color indexed="8"/>
        <rFont val="Arial"/>
        <family val="2"/>
      </rPr>
      <t>. Oleaginosas. EAP con límites definidos. Superficie cosechada por especie, según departamento.</t>
    </r>
  </si>
  <si>
    <r>
      <rPr>
        <b/>
        <sz val="9"/>
        <color indexed="8"/>
        <rFont val="Arial"/>
        <family val="2"/>
      </rPr>
      <t>Cuadro 5.8. Provincia de Córdoba</t>
    </r>
    <r>
      <rPr>
        <sz val="9"/>
        <color indexed="8"/>
        <rFont val="Arial"/>
        <family val="2"/>
      </rPr>
      <t>. Oleaginosas. EAP con límites definidos. Producción en toneladas por especie, según departamento.</t>
    </r>
  </si>
  <si>
    <t>Tabaco</t>
  </si>
  <si>
    <t>Mimbre</t>
  </si>
  <si>
    <t>Lino textil</t>
  </si>
  <si>
    <t>Formio</t>
  </si>
  <si>
    <t>Cáñamo</t>
  </si>
  <si>
    <t>Caña de azúcar</t>
  </si>
  <si>
    <t>Algodón</t>
  </si>
  <si>
    <r>
      <rPr>
        <b/>
        <sz val="9"/>
        <color indexed="8"/>
        <rFont val="Arial"/>
        <family val="2"/>
      </rPr>
      <t>Cuadro 5.9. Provincia de Córdoba</t>
    </r>
    <r>
      <rPr>
        <sz val="9"/>
        <color indexed="8"/>
        <rFont val="Arial"/>
        <family val="2"/>
      </rPr>
      <t>. Industriales. EAP con límites definidos. Superficie implantada por especie, según departamento y período de ocupación</t>
    </r>
  </si>
  <si>
    <r>
      <rPr>
        <b/>
        <sz val="9"/>
        <color indexed="8"/>
        <rFont val="Arial"/>
        <family val="2"/>
      </rPr>
      <t>Cuadro 5.10. Provincia de Córdoba</t>
    </r>
    <r>
      <rPr>
        <sz val="9"/>
        <color indexed="8"/>
        <rFont val="Arial"/>
        <family val="2"/>
      </rPr>
      <t>. Industriales. EAP con límites definidos. Superficie cosechada por especie, según departamento.</t>
    </r>
  </si>
  <si>
    <r>
      <rPr>
        <b/>
        <sz val="9"/>
        <color indexed="8"/>
        <rFont val="Arial"/>
        <family val="2"/>
      </rPr>
      <t>Cuadro 5.11. Provincia de Córdoba</t>
    </r>
    <r>
      <rPr>
        <sz val="9"/>
        <color indexed="8"/>
        <rFont val="Arial"/>
        <family val="2"/>
      </rPr>
      <t>. Industriales. EAP con límites definidos. Producción en toneladas por especie, según departamento.</t>
    </r>
  </si>
  <si>
    <t>Flores</t>
  </si>
  <si>
    <t>Soja</t>
  </si>
  <si>
    <r>
      <rPr>
        <b/>
        <sz val="9"/>
        <color indexed="8"/>
        <rFont val="Arial"/>
        <family val="2"/>
      </rPr>
      <t xml:space="preserve">Cuadro 5.12. Provincia de Córdoba. </t>
    </r>
    <r>
      <rPr>
        <sz val="9"/>
        <color indexed="8"/>
        <rFont val="Arial"/>
        <family val="2"/>
      </rPr>
      <t>Cultivos para producción comercial de semillas. EAP con límites definidos. Superficie implantada por especie, según departamento y período de ocupación</t>
    </r>
  </si>
  <si>
    <t>Poroto seco</t>
  </si>
  <si>
    <t>Lupino</t>
  </si>
  <si>
    <t>Lenteja</t>
  </si>
  <si>
    <t>Garbanzo</t>
  </si>
  <si>
    <t>Arveja</t>
  </si>
  <si>
    <r>
      <rPr>
        <b/>
        <sz val="9"/>
        <color indexed="8"/>
        <rFont val="Arial"/>
        <family val="2"/>
      </rPr>
      <t>Cuadro 5.13. Provincia de Córdoba</t>
    </r>
    <r>
      <rPr>
        <sz val="9"/>
        <color indexed="8"/>
        <rFont val="Arial"/>
        <family val="2"/>
      </rPr>
      <t>. Legumbres. EAP con límites definidos. Superficie implantada por especie, según departamento y período de ocupación</t>
    </r>
  </si>
  <si>
    <r>
      <rPr>
        <b/>
        <sz val="9"/>
        <color indexed="8"/>
        <rFont val="Arial"/>
        <family val="2"/>
      </rPr>
      <t>Cuadro 5.14. Provincia de Córdoba</t>
    </r>
    <r>
      <rPr>
        <sz val="9"/>
        <color indexed="8"/>
        <rFont val="Arial"/>
        <family val="2"/>
      </rPr>
      <t>. Legumbres. EAP con límites definidos. Superficie cosechada por especie, según departamento.</t>
    </r>
  </si>
  <si>
    <r>
      <rPr>
        <b/>
        <sz val="9"/>
        <color indexed="8"/>
        <rFont val="Arial"/>
        <family val="2"/>
      </rPr>
      <t>Cuadro 5.15. Provincia de Córdoba</t>
    </r>
    <r>
      <rPr>
        <sz val="9"/>
        <color indexed="8"/>
        <rFont val="Arial"/>
        <family val="2"/>
      </rPr>
      <t>. Legumbres. EAP con límites definidos. Producción en toneladas por especie, según departamento.</t>
    </r>
  </si>
  <si>
    <t>forrajero</t>
  </si>
  <si>
    <t>granífero</t>
  </si>
  <si>
    <t>Anuales consociadas</t>
  </si>
  <si>
    <t>Otras anuales puras</t>
  </si>
  <si>
    <t>Triticale</t>
  </si>
  <si>
    <t xml:space="preserve">Sorgo </t>
  </si>
  <si>
    <t>Raigrás anual</t>
  </si>
  <si>
    <t>Moha</t>
  </si>
  <si>
    <t>Melilotus</t>
  </si>
  <si>
    <t>Cebada forrajera</t>
  </si>
  <si>
    <t>Vicia</t>
  </si>
  <si>
    <t>Caupí</t>
  </si>
  <si>
    <r>
      <rPr>
        <b/>
        <sz val="9"/>
        <color indexed="8"/>
        <rFont val="Arial"/>
        <family val="2"/>
      </rPr>
      <t>Cuadro 5.16. Provincia de Córdoba</t>
    </r>
    <r>
      <rPr>
        <sz val="9"/>
        <color indexed="8"/>
        <rFont val="Arial"/>
        <family val="2"/>
      </rPr>
      <t>. Forrajeras Anuales. EAP con límites definidos. Superficie implantada por especie, según departamento y período de ocupación</t>
    </r>
  </si>
  <si>
    <t>Otras perennes consociadas</t>
  </si>
  <si>
    <t>Alfalfa consociada</t>
  </si>
  <si>
    <t>Otras perennes puras</t>
  </si>
  <si>
    <t>Trébol rojo</t>
  </si>
  <si>
    <t>Trébol blanco</t>
  </si>
  <si>
    <t>Sorgo negro</t>
  </si>
  <si>
    <t>Raigrás perenne</t>
  </si>
  <si>
    <t>Pasto Pangola</t>
  </si>
  <si>
    <t>Pasto ovillo</t>
  </si>
  <si>
    <t>Pasto llorón</t>
  </si>
  <si>
    <t>Panicum</t>
  </si>
  <si>
    <t>Lotus</t>
  </si>
  <si>
    <t>Festuca</t>
  </si>
  <si>
    <t>Falaris</t>
  </si>
  <si>
    <t>Cebadilla criolla</t>
  </si>
  <si>
    <t>Alfalfa pura</t>
  </si>
  <si>
    <t>Agropiro</t>
  </si>
  <si>
    <t>Achicoria</t>
  </si>
  <si>
    <r>
      <rPr>
        <b/>
        <sz val="9"/>
        <color indexed="8"/>
        <rFont val="Arial"/>
        <family val="2"/>
      </rPr>
      <t>Cuadro 5.17. Provincia de Córdoba</t>
    </r>
    <r>
      <rPr>
        <sz val="9"/>
        <color indexed="8"/>
        <rFont val="Arial"/>
        <family val="2"/>
      </rPr>
      <t>. Forrajeras Perennes. EAP con límites definidos. Superficie implantada por especie, según departamento.</t>
    </r>
  </si>
  <si>
    <r>
      <t>Bajo cubierta (m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</si>
  <si>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 xml:space="preserve">A campo (ha) </t>
  </si>
  <si>
    <t xml:space="preserve">Unión </t>
  </si>
  <si>
    <t xml:space="preserve">Tulumba </t>
  </si>
  <si>
    <t xml:space="preserve">Totoral </t>
  </si>
  <si>
    <t xml:space="preserve">Tercero Arriba </t>
  </si>
  <si>
    <t xml:space="preserve">Sobremonte </t>
  </si>
  <si>
    <t xml:space="preserve">Santa María </t>
  </si>
  <si>
    <t xml:space="preserve">San Justo </t>
  </si>
  <si>
    <t xml:space="preserve">San Javier </t>
  </si>
  <si>
    <t xml:space="preserve">San Alberto </t>
  </si>
  <si>
    <t xml:space="preserve">Río Segundo </t>
  </si>
  <si>
    <t xml:space="preserve">Río Seco </t>
  </si>
  <si>
    <t xml:space="preserve">Río Primero </t>
  </si>
  <si>
    <t xml:space="preserve">Río Cuarto </t>
  </si>
  <si>
    <t xml:space="preserve">Punilla </t>
  </si>
  <si>
    <t xml:space="preserve">Pocho </t>
  </si>
  <si>
    <t xml:space="preserve">Minas </t>
  </si>
  <si>
    <t xml:space="preserve">Marcos Juárez </t>
  </si>
  <si>
    <t xml:space="preserve">Juárez Celman </t>
  </si>
  <si>
    <t xml:space="preserve">Ischilín </t>
  </si>
  <si>
    <t xml:space="preserve">General San Martín </t>
  </si>
  <si>
    <t xml:space="preserve">General Roca </t>
  </si>
  <si>
    <t xml:space="preserve">Cruz del Eje </t>
  </si>
  <si>
    <t xml:space="preserve">Colón </t>
  </si>
  <si>
    <t xml:space="preserve">Capital </t>
  </si>
  <si>
    <t xml:space="preserve">Calamuchita </t>
  </si>
  <si>
    <r>
      <t>Bajo cubierta (m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</si>
  <si>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Redondo</t>
  </si>
  <si>
    <t>Perita</t>
  </si>
  <si>
    <t>Cherry</t>
  </si>
  <si>
    <t xml:space="preserve"> verdeo</t>
  </si>
  <si>
    <t>bulbo</t>
  </si>
  <si>
    <t>Otras hortalizas</t>
  </si>
  <si>
    <t>Zapallo</t>
  </si>
  <si>
    <t>Zapallito redondo</t>
  </si>
  <si>
    <t>Zapallito de tronco</t>
  </si>
  <si>
    <t>Zanahoria</t>
  </si>
  <si>
    <t>Tomate</t>
  </si>
  <si>
    <t>Sandía</t>
  </si>
  <si>
    <t>Rúcula</t>
  </si>
  <si>
    <t>Repollo</t>
  </si>
  <si>
    <t>Repollito de Bruselas</t>
  </si>
  <si>
    <t>Remolacha</t>
  </si>
  <si>
    <t>Radicheta</t>
  </si>
  <si>
    <t>Rabanito</t>
  </si>
  <si>
    <t>Puerro</t>
  </si>
  <si>
    <t>Pimiento fresco</t>
  </si>
  <si>
    <t>Perejil</t>
  </si>
  <si>
    <t>Pepino</t>
  </si>
  <si>
    <t>Papa</t>
  </si>
  <si>
    <t>Melón</t>
  </si>
  <si>
    <t>Lechuga</t>
  </si>
  <si>
    <t>Hinojo</t>
  </si>
  <si>
    <t>Haba</t>
  </si>
  <si>
    <t>Frutilla</t>
  </si>
  <si>
    <t>Espinaca</t>
  </si>
  <si>
    <t>Espárrago</t>
  </si>
  <si>
    <t>Escarola</t>
  </si>
  <si>
    <t>Endivia</t>
  </si>
  <si>
    <t>Coliflor</t>
  </si>
  <si>
    <t>Choclo</t>
  </si>
  <si>
    <t>Chaucha</t>
  </si>
  <si>
    <t>Cebolla</t>
  </si>
  <si>
    <t>Calabaza</t>
  </si>
  <si>
    <t>Brócoli</t>
  </si>
  <si>
    <t>Berro</t>
  </si>
  <si>
    <t>Berenjena</t>
  </si>
  <si>
    <t>Batata</t>
  </si>
  <si>
    <t>Arveja fresca</t>
  </si>
  <si>
    <t>Apio</t>
  </si>
  <si>
    <t>Alcaucil</t>
  </si>
  <si>
    <t>Albahaca</t>
  </si>
  <si>
    <t>Ajo</t>
  </si>
  <si>
    <t>Ají</t>
  </si>
  <si>
    <t>Acelga</t>
  </si>
  <si>
    <r>
      <rPr>
        <b/>
        <sz val="8"/>
        <color indexed="8"/>
        <rFont val="Arial"/>
        <family val="2"/>
      </rPr>
      <t>Cuadro 5.18. Provincia de Córdoba</t>
    </r>
    <r>
      <rPr>
        <sz val="8"/>
        <color indexed="8"/>
        <rFont val="Arial"/>
        <family val="2"/>
      </rPr>
      <t>. Hortalizas. EAP con límites definidos. Superficie implantada a campo y bajo cubierta, por especie, según departamento.</t>
    </r>
  </si>
  <si>
    <t>Orégano</t>
  </si>
  <si>
    <t>Mostaza</t>
  </si>
  <si>
    <t>Menta</t>
  </si>
  <si>
    <t>Manzanilla</t>
  </si>
  <si>
    <t>Malva</t>
  </si>
  <si>
    <t>Lavanda</t>
  </si>
  <si>
    <t>Hinojo p/semilla</t>
  </si>
  <si>
    <t>Coriandro</t>
  </si>
  <si>
    <r>
      <rPr>
        <b/>
        <sz val="8"/>
        <color indexed="8"/>
        <rFont val="Arial"/>
        <family val="2"/>
      </rPr>
      <t>Cuadro 5.19. Provincia de Córdoba</t>
    </r>
    <r>
      <rPr>
        <sz val="8"/>
        <color indexed="8"/>
        <rFont val="Arial"/>
        <family val="2"/>
      </rPr>
      <t>. Aromáticas, medicinales y condimentarias. EAP con límites definidos. Superficie implantada a campo y bajo cubierta, por especie, según departamento.</t>
    </r>
  </si>
  <si>
    <r>
      <rPr>
        <b/>
        <sz val="8"/>
        <color indexed="8"/>
        <rFont val="Arial"/>
        <family val="2"/>
      </rPr>
      <t>Cuadro 5.20. Provincia de Córdoba</t>
    </r>
    <r>
      <rPr>
        <sz val="8"/>
        <color indexed="8"/>
        <rFont val="Arial"/>
        <family val="2"/>
      </rPr>
      <t>. EAP que hacen recolección de aromátcas silvestres</t>
    </r>
  </si>
  <si>
    <t>Státice</t>
  </si>
  <si>
    <t>Rosa</t>
  </si>
  <si>
    <t>Jazmín del cabo</t>
  </si>
  <si>
    <t>Gladiolo</t>
  </si>
  <si>
    <t>Crisantemo</t>
  </si>
  <si>
    <t>Clavel</t>
  </si>
  <si>
    <r>
      <rPr>
        <b/>
        <sz val="8"/>
        <color indexed="8"/>
        <rFont val="Arial"/>
        <family val="2"/>
      </rPr>
      <t>Cuadro 5.21. Provincia de Córdoba</t>
    </r>
    <r>
      <rPr>
        <sz val="8"/>
        <color indexed="8"/>
        <rFont val="Arial"/>
        <family val="2"/>
      </rPr>
      <t>. Flores de Corte. EAP con límites definidos. Superficie implantada a campo y bajo cubierta, por especie, según departamento.</t>
    </r>
  </si>
  <si>
    <t>Ornamentales</t>
  </si>
  <si>
    <t>Forestales</t>
  </si>
  <si>
    <t>Aromáticas</t>
  </si>
  <si>
    <r>
      <rPr>
        <b/>
        <sz val="8"/>
        <color indexed="8"/>
        <rFont val="Arial"/>
        <family val="2"/>
      </rPr>
      <t>Cuadro 5.22. Provincia de Córdoba</t>
    </r>
    <r>
      <rPr>
        <sz val="8"/>
        <color indexed="8"/>
        <rFont val="Arial"/>
        <family val="2"/>
      </rPr>
      <t>. Viveros. EAP con límites definidos. Superficie implantada a campo y bajo cubierta, por especie, según departamento.</t>
    </r>
  </si>
  <si>
    <t>Sauce</t>
  </si>
  <si>
    <t>Eucalipto</t>
  </si>
  <si>
    <t>Coníferas</t>
  </si>
  <si>
    <t>Alamo</t>
  </si>
  <si>
    <r>
      <rPr>
        <b/>
        <sz val="8"/>
        <color indexed="8"/>
        <rFont val="Arial"/>
        <family val="2"/>
      </rPr>
      <t>Cuadro 5.23. Provincia de Córdoba</t>
    </r>
    <r>
      <rPr>
        <sz val="8"/>
        <color indexed="8"/>
        <rFont val="Arial"/>
        <family val="2"/>
      </rPr>
      <t>. Cortinas y trincheras. EAP con límites definidos. Cantidad de Plantas, por especie, según departamento.</t>
    </r>
  </si>
  <si>
    <t>20 años y más</t>
  </si>
  <si>
    <t>9 a 19 años</t>
  </si>
  <si>
    <t>Menos de 9 años</t>
  </si>
  <si>
    <t>Sup. Impl. Total</t>
  </si>
  <si>
    <t>Cant. de plantas</t>
  </si>
  <si>
    <t>Otras especies</t>
  </si>
  <si>
    <t>Otras coníferas</t>
  </si>
  <si>
    <t>Pino</t>
  </si>
  <si>
    <r>
      <rPr>
        <b/>
        <sz val="8"/>
        <color indexed="8"/>
        <rFont val="Arial"/>
        <family val="2"/>
      </rPr>
      <t>Cuadro 5.24. Provincia de Córdoba</t>
    </r>
    <r>
      <rPr>
        <sz val="8"/>
        <color indexed="8"/>
        <rFont val="Arial"/>
        <family val="2"/>
      </rPr>
      <t>. Descripción de la masa forestal. EAP con límites definidos. Cantidad de Plantas y superficie implantada en has., por especie, según departamento.</t>
    </r>
  </si>
  <si>
    <t>Producción en m3</t>
  </si>
  <si>
    <t>Sup. Talada / Raleada</t>
  </si>
  <si>
    <r>
      <rPr>
        <b/>
        <sz val="8"/>
        <color indexed="8"/>
        <rFont val="Arial"/>
        <family val="2"/>
      </rPr>
      <t>Cuadro 5.25. Provincia de Córdoba</t>
    </r>
    <r>
      <rPr>
        <sz val="8"/>
        <color indexed="8"/>
        <rFont val="Arial"/>
        <family val="2"/>
      </rPr>
      <t>. Talado / Raleado / Producción de madera. EAP con límites definidos. Superficie en has. talada / raleada y producción en m3, por especie, según departamento.</t>
    </r>
  </si>
  <si>
    <t>20 años y mas</t>
  </si>
  <si>
    <t>10 a 19 años</t>
  </si>
  <si>
    <t>5 a 9 años</t>
  </si>
  <si>
    <t>Menos de 5 años</t>
  </si>
  <si>
    <t>New Hall</t>
  </si>
  <si>
    <t>Navelina</t>
  </si>
  <si>
    <t>Lana Late</t>
  </si>
  <si>
    <t>Bahianina</t>
  </si>
  <si>
    <r>
      <rPr>
        <b/>
        <sz val="8"/>
        <color indexed="8"/>
        <rFont val="Arial"/>
        <family val="2"/>
      </rPr>
      <t>Cuadro 5.26. Provincia de Córdoba</t>
    </r>
    <r>
      <rPr>
        <sz val="8"/>
        <color indexed="8"/>
        <rFont val="Arial"/>
        <family val="2"/>
      </rPr>
      <t>. Monte citrícola. Naranjo de ombligo . EAP con límites definidos. Cantidad de plantas por especie y edad, por variedad, según departamento.</t>
    </r>
  </si>
  <si>
    <t>22 años y mas</t>
  </si>
  <si>
    <t>12 a 19 años</t>
  </si>
  <si>
    <t>7 a 9 años</t>
  </si>
  <si>
    <t>21 años y mas</t>
  </si>
  <si>
    <t>11 a 19 años</t>
  </si>
  <si>
    <t>6 a 9 años</t>
  </si>
  <si>
    <t>Valencia</t>
  </si>
  <si>
    <t>Salustiana</t>
  </si>
  <si>
    <t>Midknight</t>
  </si>
  <si>
    <t>Hamlin</t>
  </si>
  <si>
    <t>Delta seedless</t>
  </si>
  <si>
    <t>Criollas</t>
  </si>
  <si>
    <r>
      <rPr>
        <b/>
        <sz val="8"/>
        <color indexed="8"/>
        <rFont val="Arial"/>
        <family val="2"/>
      </rPr>
      <t>Cuadro 5.27. Provincia de Córdoba</t>
    </r>
    <r>
      <rPr>
        <sz val="8"/>
        <color indexed="8"/>
        <rFont val="Arial"/>
        <family val="2"/>
      </rPr>
      <t>. Monte citrícola. Naranjo sin ombligo . EAP con límites definidos. Cantidad de plantas por especie y edad, por variedad, según departamento.</t>
    </r>
  </si>
  <si>
    <t>27 años y mas</t>
  </si>
  <si>
    <t>17 a 19 años</t>
  </si>
  <si>
    <t>12 a 9 años</t>
  </si>
  <si>
    <t>26 años y mas</t>
  </si>
  <si>
    <t>16 a 19 años</t>
  </si>
  <si>
    <t>11 a 9 años</t>
  </si>
  <si>
    <t>25 años y mas</t>
  </si>
  <si>
    <t>15 a 19 años</t>
  </si>
  <si>
    <t>10 a 9 años</t>
  </si>
  <si>
    <t>24 años y mas</t>
  </si>
  <si>
    <t>14 a 19 años</t>
  </si>
  <si>
    <t>9 a 9 años</t>
  </si>
  <si>
    <t>23 años y mas</t>
  </si>
  <si>
    <t>13 a 19 años</t>
  </si>
  <si>
    <t>8 a 9 años</t>
  </si>
  <si>
    <t>Otros Satsuma</t>
  </si>
  <si>
    <t>Okitsu</t>
  </si>
  <si>
    <t>Murcott</t>
  </si>
  <si>
    <t>Malvasio</t>
  </si>
  <si>
    <t>Fortune</t>
  </si>
  <si>
    <t>Ellendale</t>
  </si>
  <si>
    <t>Dancy</t>
  </si>
  <si>
    <t>Criolla</t>
  </si>
  <si>
    <t>Otras clementinas</t>
  </si>
  <si>
    <t>Nova</t>
  </si>
  <si>
    <t>Clemenules</t>
  </si>
  <si>
    <r>
      <rPr>
        <b/>
        <sz val="8"/>
        <color indexed="8"/>
        <rFont val="Arial"/>
        <family val="2"/>
      </rPr>
      <t>Cuadro 5.28. Provincia de Córdoba</t>
    </r>
    <r>
      <rPr>
        <sz val="8"/>
        <color indexed="8"/>
        <rFont val="Arial"/>
        <family val="2"/>
      </rPr>
      <t>. Monte citrícola. Mandarino. EAP con límites definidos. Cantidad de plantas por especie y edad, por variedad, según departamento.</t>
    </r>
  </si>
  <si>
    <t>Villa Franca</t>
  </si>
  <si>
    <t>Génova</t>
  </si>
  <si>
    <t>Lisboa</t>
  </si>
  <si>
    <t>Eureka</t>
  </si>
  <si>
    <r>
      <rPr>
        <b/>
        <sz val="8"/>
        <color indexed="8"/>
        <rFont val="Arial"/>
        <family val="2"/>
      </rPr>
      <t>Cuadro 5.29. Provincia de Córdoba</t>
    </r>
    <r>
      <rPr>
        <sz val="8"/>
        <color indexed="8"/>
        <rFont val="Arial"/>
        <family val="2"/>
      </rPr>
      <t>. Monte citrícola. Limonero. EAP con límites definidos. Cantidad de plantas por especie y edad, por variedad, según departamento.</t>
    </r>
  </si>
  <si>
    <t>Otros Rojos</t>
  </si>
  <si>
    <t>Star Ruby</t>
  </si>
  <si>
    <t>Otros Rosados</t>
  </si>
  <si>
    <t>Ruby Red</t>
  </si>
  <si>
    <t>Otros blancos</t>
  </si>
  <si>
    <t>Marsh</t>
  </si>
  <si>
    <r>
      <rPr>
        <b/>
        <sz val="8"/>
        <color indexed="8"/>
        <rFont val="Arial"/>
        <family val="2"/>
      </rPr>
      <t>Cuadro 5.30. Provincia de Córdoba</t>
    </r>
    <r>
      <rPr>
        <sz val="8"/>
        <color indexed="8"/>
        <rFont val="Arial"/>
        <family val="2"/>
      </rPr>
      <t>. Monte citrícola. Pomelo. EAP con límites definidos. Cantidad de plantas por especie y edad, por variedad, según departamento.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</si>
</sst>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_ ;_ * \-#,##0.0_ ;_ * &quot;-&quot;?_ ;_ @_ "/>
    <numFmt numFmtId="165" formatCode="_ * #,##0.0_ ;_ * \-#,##0.0_ ;_ * &quot;-&quot;??_ ;_ @_ 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DBE5F1"/>
        <bgColor theme="0"/>
      </patternFill>
    </fill>
    <fill>
      <patternFill patternType="solid">
        <fgColor rgb="FF95B3D7"/>
        <bgColor theme="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4" fontId="0" fillId="2" borderId="0" xfId="0" applyNumberFormat="1" applyFill="1"/>
    <xf numFmtId="165" fontId="4" fillId="3" borderId="1" xfId="1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65" fontId="4" fillId="3" borderId="0" xfId="1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0" fillId="3" borderId="0" xfId="0" applyFill="1"/>
    <xf numFmtId="165" fontId="0" fillId="3" borderId="0" xfId="1" applyNumberFormat="1" applyFont="1" applyFill="1" applyBorder="1"/>
    <xf numFmtId="0" fontId="3" fillId="3" borderId="0" xfId="0" applyFont="1" applyFill="1" applyBorder="1" applyAlignment="1">
      <alignment horizontal="left" vertical="top" wrapText="1"/>
    </xf>
    <xf numFmtId="165" fontId="3" fillId="3" borderId="0" xfId="1" applyNumberFormat="1" applyFont="1" applyFill="1" applyBorder="1" applyAlignment="1">
      <alignment horizontal="left" vertical="top" wrapText="1"/>
    </xf>
    <xf numFmtId="165" fontId="4" fillId="3" borderId="2" xfId="1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" fillId="2" borderId="0" xfId="0" applyFont="1" applyFill="1"/>
    <xf numFmtId="165" fontId="4" fillId="3" borderId="1" xfId="1" applyNumberFormat="1" applyFont="1" applyFill="1" applyBorder="1" applyAlignment="1">
      <alignment horizontal="right" vertical="top" wrapText="1"/>
    </xf>
    <xf numFmtId="165" fontId="4" fillId="3" borderId="0" xfId="1" applyNumberFormat="1" applyFont="1" applyFill="1" applyBorder="1" applyAlignment="1">
      <alignment horizontal="right" vertical="top" wrapText="1"/>
    </xf>
    <xf numFmtId="165" fontId="4" fillId="3" borderId="2" xfId="1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left" vertical="top" wrapText="1"/>
    </xf>
    <xf numFmtId="165" fontId="3" fillId="3" borderId="1" xfId="1" applyNumberFormat="1" applyFont="1" applyFill="1" applyBorder="1" applyAlignment="1">
      <alignment horizontal="left"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 wrapText="1"/>
    </xf>
    <xf numFmtId="165" fontId="3" fillId="3" borderId="2" xfId="1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3" fillId="3" borderId="0" xfId="1" applyNumberFormat="1" applyFont="1" applyFill="1" applyBorder="1" applyAlignment="1">
      <alignment horizontal="right" vertical="top" wrapText="1"/>
    </xf>
    <xf numFmtId="0" fontId="0" fillId="3" borderId="0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1" fillId="5" borderId="0" xfId="0" applyFont="1" applyFill="1"/>
    <xf numFmtId="0" fontId="3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11" fillId="5" borderId="0" xfId="0" applyNumberFormat="1" applyFont="1" applyFill="1"/>
    <xf numFmtId="0" fontId="7" fillId="5" borderId="0" xfId="0" applyFont="1" applyFill="1" applyAlignment="1">
      <alignment horizontal="left"/>
    </xf>
    <xf numFmtId="165" fontId="4" fillId="6" borderId="0" xfId="1" applyNumberFormat="1" applyFont="1" applyFill="1" applyBorder="1" applyAlignment="1">
      <alignment horizontal="right" vertical="top" wrapText="1"/>
    </xf>
    <xf numFmtId="0" fontId="4" fillId="6" borderId="0" xfId="0" applyFont="1" applyFill="1" applyBorder="1" applyAlignment="1">
      <alignment horizontal="left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6" borderId="0" xfId="1" applyNumberFormat="1" applyFont="1" applyFill="1" applyBorder="1" applyAlignment="1">
      <alignment horizontal="right" vertical="top" wrapText="1"/>
    </xf>
    <xf numFmtId="0" fontId="3" fillId="6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/>
    </xf>
    <xf numFmtId="0" fontId="13" fillId="5" borderId="0" xfId="0" applyFont="1" applyFill="1"/>
    <xf numFmtId="0" fontId="11" fillId="2" borderId="0" xfId="0" applyFont="1" applyFill="1"/>
    <xf numFmtId="0" fontId="4" fillId="3" borderId="0" xfId="0" applyFont="1" applyFill="1" applyBorder="1" applyAlignment="1">
      <alignment horizontal="left" wrapText="1"/>
    </xf>
    <xf numFmtId="165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wrapText="1"/>
    </xf>
    <xf numFmtId="0" fontId="11" fillId="3" borderId="0" xfId="0" applyFont="1" applyFill="1"/>
    <xf numFmtId="0" fontId="11" fillId="3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13" fillId="2" borderId="0" xfId="0" applyFont="1" applyFill="1"/>
    <xf numFmtId="166" fontId="4" fillId="3" borderId="1" xfId="1" applyNumberFormat="1" applyFont="1" applyFill="1" applyBorder="1" applyAlignment="1">
      <alignment horizontal="right" vertical="top" wrapText="1"/>
    </xf>
    <xf numFmtId="166" fontId="4" fillId="3" borderId="0" xfId="1" applyNumberFormat="1" applyFont="1" applyFill="1" applyBorder="1" applyAlignment="1">
      <alignment horizontal="right" vertical="top" wrapText="1"/>
    </xf>
    <xf numFmtId="166" fontId="3" fillId="3" borderId="0" xfId="1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right" vertical="top" wrapText="1"/>
    </xf>
    <xf numFmtId="0" fontId="11" fillId="0" borderId="0" xfId="0" applyFo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0" xfId="0" applyFont="1"/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/>
    <xf numFmtId="0" fontId="3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65" fontId="4" fillId="3" borderId="2" xfId="1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561975</xdr:colOff>
      <xdr:row>1</xdr:row>
      <xdr:rowOff>28575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219075"/>
          <a:ext cx="1758315" cy="37757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1</xdr:row>
      <xdr:rowOff>47625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238125"/>
          <a:ext cx="1758315" cy="37757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180975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80975"/>
          <a:ext cx="1758315" cy="377573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28575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19075"/>
          <a:ext cx="1758315" cy="377573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1</xdr:row>
      <xdr:rowOff>47625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38125"/>
          <a:ext cx="1758315" cy="377573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180975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80975"/>
          <a:ext cx="1758315" cy="377573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180975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80975"/>
          <a:ext cx="1758315" cy="377573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0</xdr:row>
      <xdr:rowOff>180975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80975"/>
          <a:ext cx="1758315" cy="377573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1</xdr:row>
      <xdr:rowOff>9525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00025"/>
          <a:ext cx="1758315" cy="377573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758315" cy="377573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123265</xdr:colOff>
      <xdr:row>0</xdr:row>
      <xdr:rowOff>123264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65" y="123264"/>
          <a:ext cx="1758315" cy="37757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1</xdr:row>
      <xdr:rowOff>9525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00025"/>
          <a:ext cx="1758315" cy="377573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28575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8575"/>
          <a:ext cx="1758315" cy="377573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280148</xdr:colOff>
      <xdr:row>0</xdr:row>
      <xdr:rowOff>44824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148" y="44824"/>
          <a:ext cx="1758315" cy="377573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66675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6675"/>
          <a:ext cx="1758315" cy="377573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28575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8575"/>
          <a:ext cx="1758315" cy="377573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57150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7150"/>
          <a:ext cx="1758315" cy="377573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38100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8100"/>
          <a:ext cx="1758315" cy="377573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66675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66675"/>
          <a:ext cx="1758315" cy="377573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47625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625"/>
          <a:ext cx="1758315" cy="377573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47625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1758315" cy="377573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28575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8575"/>
          <a:ext cx="1758315" cy="3775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1</xdr:row>
      <xdr:rowOff>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90500"/>
          <a:ext cx="1758315" cy="377573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0</xdr:row>
      <xdr:rowOff>28575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8575"/>
          <a:ext cx="1758315" cy="37757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180975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80975"/>
          <a:ext cx="1758315" cy="37757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0</xdr:row>
      <xdr:rowOff>171450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71450"/>
          <a:ext cx="1758315" cy="377573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1</xdr:row>
      <xdr:rowOff>38100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8600"/>
          <a:ext cx="1758315" cy="37757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1</xdr:row>
      <xdr:rowOff>38100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228600"/>
          <a:ext cx="1758315" cy="377573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152400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52400"/>
          <a:ext cx="1758315" cy="37757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0</xdr:row>
      <xdr:rowOff>171450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71450"/>
          <a:ext cx="1758315" cy="377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44"/>
  <sheetViews>
    <sheetView tabSelected="1" workbookViewId="0">
      <selection activeCell="A8" sqref="A8"/>
    </sheetView>
  </sheetViews>
  <sheetFormatPr baseColWidth="10" defaultRowHeight="15" x14ac:dyDescent="0.25"/>
  <cols>
    <col min="1" max="1" width="4.7109375" style="1" customWidth="1"/>
    <col min="2" max="2" width="18.42578125" style="1" customWidth="1"/>
    <col min="3" max="6" width="11.42578125" style="1"/>
    <col min="7" max="7" width="1.85546875" style="1" customWidth="1"/>
    <col min="8" max="11" width="11.42578125" style="1"/>
    <col min="12" max="12" width="1.5703125" style="1" customWidth="1"/>
    <col min="13" max="16384" width="11.42578125" style="1"/>
  </cols>
  <sheetData>
    <row r="5" spans="2:19" x14ac:dyDescent="0.25">
      <c r="B5" s="21" t="s">
        <v>46</v>
      </c>
    </row>
    <row r="6" spans="2:19" x14ac:dyDescent="0.25">
      <c r="B6" s="20" t="s">
        <v>45</v>
      </c>
    </row>
    <row r="8" spans="2:19" x14ac:dyDescent="0.25">
      <c r="B8" s="80" t="s">
        <v>44</v>
      </c>
      <c r="C8" s="80" t="s">
        <v>29</v>
      </c>
      <c r="D8" s="83" t="s">
        <v>43</v>
      </c>
      <c r="E8" s="83"/>
      <c r="F8" s="83"/>
      <c r="G8" s="83"/>
      <c r="H8" s="83"/>
      <c r="I8" s="83"/>
      <c r="J8" s="83"/>
      <c r="K8" s="83"/>
      <c r="L8" s="18"/>
      <c r="M8" s="83" t="s">
        <v>42</v>
      </c>
      <c r="N8" s="83"/>
      <c r="O8" s="83"/>
      <c r="P8" s="83"/>
      <c r="Q8" s="83"/>
      <c r="R8" s="83"/>
      <c r="S8" s="84"/>
    </row>
    <row r="9" spans="2:19" ht="15" customHeight="1" x14ac:dyDescent="0.25">
      <c r="B9" s="82"/>
      <c r="C9" s="82"/>
      <c r="D9" s="80" t="s">
        <v>29</v>
      </c>
      <c r="E9" s="83" t="s">
        <v>41</v>
      </c>
      <c r="F9" s="83"/>
      <c r="G9" s="19"/>
      <c r="H9" s="83" t="s">
        <v>40</v>
      </c>
      <c r="I9" s="83"/>
      <c r="J9" s="80" t="s">
        <v>39</v>
      </c>
      <c r="K9" s="80" t="s">
        <v>38</v>
      </c>
      <c r="L9" s="18"/>
      <c r="M9" s="80" t="s">
        <v>29</v>
      </c>
      <c r="N9" s="80" t="s">
        <v>37</v>
      </c>
      <c r="O9" s="80" t="s">
        <v>36</v>
      </c>
      <c r="P9" s="80" t="s">
        <v>35</v>
      </c>
      <c r="Q9" s="80" t="s">
        <v>34</v>
      </c>
      <c r="R9" s="80" t="s">
        <v>33</v>
      </c>
      <c r="S9" s="80" t="s">
        <v>32</v>
      </c>
    </row>
    <row r="10" spans="2:19" ht="21" customHeight="1" x14ac:dyDescent="0.25">
      <c r="B10" s="81"/>
      <c r="C10" s="81"/>
      <c r="D10" s="81"/>
      <c r="E10" s="17" t="s">
        <v>31</v>
      </c>
      <c r="F10" s="17" t="s">
        <v>30</v>
      </c>
      <c r="G10" s="17"/>
      <c r="H10" s="17" t="s">
        <v>31</v>
      </c>
      <c r="I10" s="17" t="s">
        <v>30</v>
      </c>
      <c r="J10" s="81"/>
      <c r="K10" s="81"/>
      <c r="L10" s="17"/>
      <c r="M10" s="81"/>
      <c r="N10" s="81"/>
      <c r="O10" s="81"/>
      <c r="P10" s="81"/>
      <c r="Q10" s="81"/>
      <c r="R10" s="81"/>
      <c r="S10" s="81"/>
    </row>
    <row r="11" spans="2:19" x14ac:dyDescent="0.25">
      <c r="B11" s="16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1"/>
    </row>
    <row r="12" spans="2:19" x14ac:dyDescent="0.25">
      <c r="B12" s="13" t="s">
        <v>29</v>
      </c>
      <c r="C12" s="14">
        <v>11888701.4</v>
      </c>
      <c r="D12" s="14">
        <v>7485657.4000000004</v>
      </c>
      <c r="E12" s="14">
        <v>5549088.9000000004</v>
      </c>
      <c r="F12" s="14">
        <v>5042.8000000000011</v>
      </c>
      <c r="G12" s="14"/>
      <c r="H12" s="14">
        <v>846747.79999999993</v>
      </c>
      <c r="I12" s="14">
        <v>1055375.1000000001</v>
      </c>
      <c r="J12" s="14">
        <v>23088.499999999996</v>
      </c>
      <c r="K12" s="14">
        <v>6314.3000000000629</v>
      </c>
      <c r="L12" s="9"/>
      <c r="M12" s="14">
        <f>SUM(N12:S12)</f>
        <v>4403044</v>
      </c>
      <c r="N12" s="14">
        <f>SUM(N14:N39)</f>
        <v>1629755.8</v>
      </c>
      <c r="O12" s="14">
        <v>1857568.5999999999</v>
      </c>
      <c r="P12" s="14">
        <v>236835.20000000001</v>
      </c>
      <c r="Q12" s="14">
        <v>460865.20000000007</v>
      </c>
      <c r="R12" s="14">
        <v>124973.09999999999</v>
      </c>
      <c r="S12" s="14">
        <f>SUM(S14:S39)</f>
        <v>93046.099999999991</v>
      </c>
    </row>
    <row r="13" spans="2:19" x14ac:dyDescent="0.25">
      <c r="B13" s="13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"/>
    </row>
    <row r="14" spans="2:19" ht="15" customHeight="1" x14ac:dyDescent="0.25">
      <c r="B14" s="10" t="s">
        <v>28</v>
      </c>
      <c r="C14" s="9">
        <v>282838.40000000002</v>
      </c>
      <c r="D14" s="9">
        <v>79888.299999999988</v>
      </c>
      <c r="E14" s="9">
        <v>64053.899999999994</v>
      </c>
      <c r="F14" s="9">
        <v>12.2</v>
      </c>
      <c r="G14" s="9"/>
      <c r="H14" s="9">
        <v>5546.2</v>
      </c>
      <c r="I14" s="9">
        <v>3367</v>
      </c>
      <c r="J14" s="9">
        <v>6909</v>
      </c>
      <c r="K14" s="9">
        <v>0</v>
      </c>
      <c r="L14" s="9"/>
      <c r="M14" s="9">
        <f t="shared" ref="M14:M39" si="0">SUM(N14:S14)</f>
        <v>202950.1</v>
      </c>
      <c r="N14" s="9">
        <v>75217.7</v>
      </c>
      <c r="O14" s="9">
        <v>104701.7</v>
      </c>
      <c r="P14" s="9">
        <v>966</v>
      </c>
      <c r="Q14" s="9">
        <v>11571</v>
      </c>
      <c r="R14" s="9">
        <v>1950.2</v>
      </c>
      <c r="S14" s="9">
        <v>8543.5</v>
      </c>
    </row>
    <row r="15" spans="2:19" ht="15" customHeight="1" x14ac:dyDescent="0.25">
      <c r="B15" s="10" t="s">
        <v>27</v>
      </c>
      <c r="C15" s="9">
        <v>17056.7</v>
      </c>
      <c r="D15" s="9">
        <v>13879.200000000003</v>
      </c>
      <c r="E15" s="9">
        <v>13622.900000000001</v>
      </c>
      <c r="F15" s="9">
        <v>145.6</v>
      </c>
      <c r="G15" s="9"/>
      <c r="H15" s="9">
        <v>0</v>
      </c>
      <c r="I15" s="9">
        <v>92.2</v>
      </c>
      <c r="J15" s="9">
        <v>18.5</v>
      </c>
      <c r="K15" s="9">
        <v>0</v>
      </c>
      <c r="L15" s="9"/>
      <c r="M15" s="9">
        <f t="shared" si="0"/>
        <v>3177.5</v>
      </c>
      <c r="N15" s="9">
        <v>70.8</v>
      </c>
      <c r="O15" s="9">
        <v>886</v>
      </c>
      <c r="P15" s="9">
        <v>1139.4000000000001</v>
      </c>
      <c r="Q15" s="9">
        <v>138.30000000000001</v>
      </c>
      <c r="R15" s="9">
        <v>631.5</v>
      </c>
      <c r="S15" s="9">
        <v>311.5</v>
      </c>
    </row>
    <row r="16" spans="2:19" ht="15" customHeight="1" x14ac:dyDescent="0.25">
      <c r="B16" s="10" t="s">
        <v>26</v>
      </c>
      <c r="C16" s="9">
        <v>185118.5</v>
      </c>
      <c r="D16" s="9">
        <v>133319.29999999999</v>
      </c>
      <c r="E16" s="9">
        <v>111958.9</v>
      </c>
      <c r="F16" s="9">
        <v>116.8</v>
      </c>
      <c r="G16" s="9"/>
      <c r="H16" s="9">
        <v>4019</v>
      </c>
      <c r="I16" s="9">
        <v>8736.1</v>
      </c>
      <c r="J16" s="9">
        <v>8040</v>
      </c>
      <c r="K16" s="9">
        <v>448.5</v>
      </c>
      <c r="L16" s="9"/>
      <c r="M16" s="9">
        <f t="shared" si="0"/>
        <v>51799.200000000004</v>
      </c>
      <c r="N16" s="9">
        <v>21924.2</v>
      </c>
      <c r="O16" s="9">
        <v>22246.3</v>
      </c>
      <c r="P16" s="9">
        <v>1854.4</v>
      </c>
      <c r="Q16" s="9">
        <v>2763</v>
      </c>
      <c r="R16" s="9">
        <v>2284.3000000000002</v>
      </c>
      <c r="S16" s="9">
        <v>727</v>
      </c>
    </row>
    <row r="17" spans="2:19" ht="15" customHeight="1" x14ac:dyDescent="0.25">
      <c r="B17" s="10" t="s">
        <v>25</v>
      </c>
      <c r="C17" s="9">
        <v>387069.3</v>
      </c>
      <c r="D17" s="9">
        <v>47375.3</v>
      </c>
      <c r="E17" s="9">
        <v>2653.3999999999996</v>
      </c>
      <c r="F17" s="9">
        <v>2033.7</v>
      </c>
      <c r="G17" s="9"/>
      <c r="H17" s="9">
        <v>2273.1</v>
      </c>
      <c r="I17" s="9">
        <v>40379.800000000003</v>
      </c>
      <c r="J17" s="9">
        <v>8.8000000000000007</v>
      </c>
      <c r="K17" s="9">
        <v>26.5</v>
      </c>
      <c r="L17" s="9"/>
      <c r="M17" s="9">
        <f t="shared" si="0"/>
        <v>339694.00000000006</v>
      </c>
      <c r="N17" s="9">
        <v>64879.7</v>
      </c>
      <c r="O17" s="9">
        <v>247801</v>
      </c>
      <c r="P17" s="9">
        <v>4041.7</v>
      </c>
      <c r="Q17" s="9">
        <v>9044.9</v>
      </c>
      <c r="R17" s="9">
        <v>1551.2</v>
      </c>
      <c r="S17" s="9">
        <v>12375.5</v>
      </c>
    </row>
    <row r="18" spans="2:19" ht="15" customHeight="1" x14ac:dyDescent="0.25">
      <c r="B18" s="10" t="s">
        <v>24</v>
      </c>
      <c r="C18" s="9">
        <v>1014042.1</v>
      </c>
      <c r="D18" s="9">
        <v>730657.20000000007</v>
      </c>
      <c r="E18" s="9">
        <v>440822.3</v>
      </c>
      <c r="F18" s="9">
        <v>0</v>
      </c>
      <c r="G18" s="9"/>
      <c r="H18" s="9">
        <v>128486.1</v>
      </c>
      <c r="I18" s="9">
        <v>160648</v>
      </c>
      <c r="J18" s="9">
        <v>493.8</v>
      </c>
      <c r="K18" s="9">
        <v>207</v>
      </c>
      <c r="L18" s="9"/>
      <c r="M18" s="9">
        <f t="shared" si="0"/>
        <v>283384.89999999997</v>
      </c>
      <c r="N18" s="9">
        <v>107825.1</v>
      </c>
      <c r="O18" s="9">
        <v>75356.899999999994</v>
      </c>
      <c r="P18" s="9">
        <v>27875.1</v>
      </c>
      <c r="Q18" s="9">
        <v>59525.2</v>
      </c>
      <c r="R18" s="9">
        <v>9485.2999999999993</v>
      </c>
      <c r="S18" s="9">
        <v>3317.3</v>
      </c>
    </row>
    <row r="19" spans="2:19" ht="15" customHeight="1" x14ac:dyDescent="0.25">
      <c r="B19" s="10" t="s">
        <v>23</v>
      </c>
      <c r="C19" s="9">
        <v>404294.9</v>
      </c>
      <c r="D19" s="9">
        <v>355216.5</v>
      </c>
      <c r="E19" s="9">
        <v>221390</v>
      </c>
      <c r="F19" s="9">
        <v>5.3999999999999995</v>
      </c>
      <c r="G19" s="9"/>
      <c r="H19" s="9">
        <v>62225.5</v>
      </c>
      <c r="I19" s="9">
        <v>71595.600000000006</v>
      </c>
      <c r="J19" s="9">
        <v>0</v>
      </c>
      <c r="K19" s="9">
        <v>0</v>
      </c>
      <c r="L19" s="9"/>
      <c r="M19" s="9">
        <f t="shared" si="0"/>
        <v>49078.400000000001</v>
      </c>
      <c r="N19" s="9">
        <v>15817.5</v>
      </c>
      <c r="O19" s="9">
        <v>4686.5</v>
      </c>
      <c r="P19" s="9">
        <v>8243</v>
      </c>
      <c r="Q19" s="9">
        <v>14579.8</v>
      </c>
      <c r="R19" s="9">
        <v>5465.5999999999995</v>
      </c>
      <c r="S19" s="9">
        <v>286</v>
      </c>
    </row>
    <row r="20" spans="2:19" ht="15" customHeight="1" x14ac:dyDescent="0.25">
      <c r="B20" s="10" t="s">
        <v>22</v>
      </c>
      <c r="C20" s="9">
        <v>405071.7</v>
      </c>
      <c r="D20" s="9">
        <v>76395.199999999997</v>
      </c>
      <c r="E20" s="9">
        <v>18382.899999999998</v>
      </c>
      <c r="F20" s="9">
        <v>1415.6</v>
      </c>
      <c r="G20" s="9"/>
      <c r="H20" s="9">
        <v>7568.3</v>
      </c>
      <c r="I20" s="9">
        <v>48735.4</v>
      </c>
      <c r="J20" s="9">
        <v>43</v>
      </c>
      <c r="K20" s="9">
        <v>250</v>
      </c>
      <c r="L20" s="9"/>
      <c r="M20" s="9">
        <f t="shared" si="0"/>
        <v>328676.49999999994</v>
      </c>
      <c r="N20" s="9">
        <v>137574.79999999999</v>
      </c>
      <c r="O20" s="9">
        <v>170173.3</v>
      </c>
      <c r="P20" s="9">
        <v>1644.5</v>
      </c>
      <c r="Q20" s="9">
        <v>5578.7</v>
      </c>
      <c r="R20" s="9">
        <v>2599.1</v>
      </c>
      <c r="S20" s="9">
        <v>11106.1</v>
      </c>
    </row>
    <row r="21" spans="2:19" ht="15" customHeight="1" x14ac:dyDescent="0.25">
      <c r="B21" s="10" t="s">
        <v>21</v>
      </c>
      <c r="C21" s="9">
        <v>720190.9</v>
      </c>
      <c r="D21" s="9">
        <v>569782.6</v>
      </c>
      <c r="E21" s="9">
        <v>484890.9</v>
      </c>
      <c r="F21" s="9">
        <v>1</v>
      </c>
      <c r="G21" s="9"/>
      <c r="H21" s="9">
        <v>39983</v>
      </c>
      <c r="I21" s="9">
        <v>44677.7</v>
      </c>
      <c r="J21" s="9">
        <v>168.3</v>
      </c>
      <c r="K21" s="9">
        <v>61.699999999953434</v>
      </c>
      <c r="L21" s="9"/>
      <c r="M21" s="9">
        <f t="shared" si="0"/>
        <v>150408.29999999999</v>
      </c>
      <c r="N21" s="9">
        <v>79346.8</v>
      </c>
      <c r="O21" s="9">
        <v>10076.9</v>
      </c>
      <c r="P21" s="9">
        <v>7602.3</v>
      </c>
      <c r="Q21" s="9">
        <v>40938.5</v>
      </c>
      <c r="R21" s="9">
        <v>5350.8</v>
      </c>
      <c r="S21" s="9">
        <v>7093</v>
      </c>
    </row>
    <row r="22" spans="2:19" ht="15" customHeight="1" x14ac:dyDescent="0.25">
      <c r="B22" s="10" t="s">
        <v>20</v>
      </c>
      <c r="C22" s="9">
        <v>758476.2</v>
      </c>
      <c r="D22" s="9">
        <v>662047.5</v>
      </c>
      <c r="E22" s="9">
        <v>603141.4</v>
      </c>
      <c r="F22" s="9">
        <v>60.1</v>
      </c>
      <c r="G22" s="9"/>
      <c r="H22" s="9">
        <v>20224.2</v>
      </c>
      <c r="I22" s="9">
        <v>38499.800000000003</v>
      </c>
      <c r="J22" s="9">
        <v>62</v>
      </c>
      <c r="K22" s="9">
        <v>60</v>
      </c>
      <c r="L22" s="9"/>
      <c r="M22" s="9">
        <f t="shared" si="0"/>
        <v>96428.699999999983</v>
      </c>
      <c r="N22" s="9">
        <v>53042.1</v>
      </c>
      <c r="O22" s="9">
        <v>6509.5</v>
      </c>
      <c r="P22" s="9">
        <v>11056.300000000001</v>
      </c>
      <c r="Q22" s="9">
        <v>14958.9</v>
      </c>
      <c r="R22" s="9">
        <v>10193.900000000001</v>
      </c>
      <c r="S22" s="9">
        <v>668</v>
      </c>
    </row>
    <row r="23" spans="2:19" ht="15" customHeight="1" x14ac:dyDescent="0.25">
      <c r="B23" s="10" t="s">
        <v>19</v>
      </c>
      <c r="C23" s="9">
        <v>300715</v>
      </c>
      <c r="D23" s="9">
        <v>14420.6</v>
      </c>
      <c r="E23" s="9">
        <v>1005.6</v>
      </c>
      <c r="F23" s="9">
        <v>20.5</v>
      </c>
      <c r="G23" s="9"/>
      <c r="H23" s="9">
        <v>1256.5</v>
      </c>
      <c r="I23" s="9">
        <v>12138</v>
      </c>
      <c r="J23" s="9">
        <v>0</v>
      </c>
      <c r="K23" s="9">
        <v>0</v>
      </c>
      <c r="L23" s="9"/>
      <c r="M23" s="9">
        <f t="shared" si="0"/>
        <v>286294.39999999997</v>
      </c>
      <c r="N23" s="9">
        <v>17461.099999999999</v>
      </c>
      <c r="O23" s="9">
        <v>253358.5</v>
      </c>
      <c r="P23" s="9">
        <v>240</v>
      </c>
      <c r="Q23" s="9">
        <v>11718</v>
      </c>
      <c r="R23" s="9">
        <v>727.8</v>
      </c>
      <c r="S23" s="9">
        <v>2789</v>
      </c>
    </row>
    <row r="24" spans="2:19" ht="15" customHeight="1" x14ac:dyDescent="0.25">
      <c r="B24" s="10" t="s">
        <v>18</v>
      </c>
      <c r="C24" s="9">
        <v>190671.3</v>
      </c>
      <c r="D24" s="9">
        <v>8995</v>
      </c>
      <c r="E24" s="9">
        <v>3427.5</v>
      </c>
      <c r="F24" s="9">
        <v>0</v>
      </c>
      <c r="G24" s="9"/>
      <c r="H24" s="9">
        <v>4227.5</v>
      </c>
      <c r="I24" s="9">
        <v>1340</v>
      </c>
      <c r="J24" s="9">
        <v>0</v>
      </c>
      <c r="K24" s="9">
        <v>0</v>
      </c>
      <c r="L24" s="9"/>
      <c r="M24" s="9">
        <f t="shared" si="0"/>
        <v>181676.3</v>
      </c>
      <c r="N24" s="9">
        <v>18926.8</v>
      </c>
      <c r="O24" s="9">
        <v>144327</v>
      </c>
      <c r="P24" s="9">
        <v>47</v>
      </c>
      <c r="Q24" s="9">
        <v>1740.5</v>
      </c>
      <c r="R24" s="9">
        <v>819</v>
      </c>
      <c r="S24" s="9">
        <v>15816</v>
      </c>
    </row>
    <row r="25" spans="2:19" ht="15" customHeight="1" x14ac:dyDescent="0.25">
      <c r="B25" s="10" t="s">
        <v>17</v>
      </c>
      <c r="C25" s="9">
        <v>636160.1</v>
      </c>
      <c r="D25" s="9">
        <v>418045.5</v>
      </c>
      <c r="E25" s="9">
        <v>328637.90000000002</v>
      </c>
      <c r="F25" s="9">
        <v>40</v>
      </c>
      <c r="G25" s="9"/>
      <c r="H25" s="9">
        <v>45564</v>
      </c>
      <c r="I25" s="9">
        <v>43554.1</v>
      </c>
      <c r="J25" s="9">
        <v>102.5</v>
      </c>
      <c r="K25" s="9">
        <v>147</v>
      </c>
      <c r="L25" s="9"/>
      <c r="M25" s="9">
        <f t="shared" si="0"/>
        <v>218114.60000000003</v>
      </c>
      <c r="N25" s="9">
        <v>136611.1</v>
      </c>
      <c r="O25" s="9">
        <v>3573</v>
      </c>
      <c r="P25" s="9">
        <v>20400.5</v>
      </c>
      <c r="Q25" s="9">
        <v>48139.8</v>
      </c>
      <c r="R25" s="9">
        <v>6889.6</v>
      </c>
      <c r="S25" s="9">
        <v>2500.6</v>
      </c>
    </row>
    <row r="26" spans="2:19" ht="15" customHeight="1" x14ac:dyDescent="0.25">
      <c r="B26" s="10" t="s">
        <v>16</v>
      </c>
      <c r="C26" s="9">
        <v>156170.1</v>
      </c>
      <c r="D26" s="9">
        <v>7641</v>
      </c>
      <c r="E26" s="9">
        <v>3250.5</v>
      </c>
      <c r="F26" s="9">
        <v>97.9</v>
      </c>
      <c r="G26" s="9"/>
      <c r="H26" s="9">
        <v>645.5</v>
      </c>
      <c r="I26" s="9">
        <v>1305</v>
      </c>
      <c r="J26" s="9">
        <v>2342.1</v>
      </c>
      <c r="K26" s="9">
        <v>0</v>
      </c>
      <c r="L26" s="9"/>
      <c r="M26" s="9">
        <f t="shared" si="0"/>
        <v>148529.09999999998</v>
      </c>
      <c r="N26" s="9">
        <v>93088.9</v>
      </c>
      <c r="O26" s="9">
        <v>39004.5</v>
      </c>
      <c r="P26" s="9">
        <v>1429</v>
      </c>
      <c r="Q26" s="9">
        <v>13437</v>
      </c>
      <c r="R26" s="9">
        <v>353.9</v>
      </c>
      <c r="S26" s="9">
        <v>1215.8</v>
      </c>
    </row>
    <row r="27" spans="2:19" ht="15" customHeight="1" x14ac:dyDescent="0.25">
      <c r="B27" s="10" t="s">
        <v>15</v>
      </c>
      <c r="C27" s="9">
        <v>1353088.4000000001</v>
      </c>
      <c r="D27" s="9">
        <v>1062573.8</v>
      </c>
      <c r="E27" s="9">
        <v>822536.5</v>
      </c>
      <c r="F27" s="9">
        <v>6.9</v>
      </c>
      <c r="G27" s="9"/>
      <c r="H27" s="9">
        <v>133685.5</v>
      </c>
      <c r="I27" s="9">
        <v>104615.8</v>
      </c>
      <c r="J27" s="9">
        <v>1522.5</v>
      </c>
      <c r="K27" s="9">
        <v>206.60000000009313</v>
      </c>
      <c r="L27" s="9"/>
      <c r="M27" s="9">
        <f t="shared" si="0"/>
        <v>290514.59999999998</v>
      </c>
      <c r="N27" s="9">
        <v>148584.79999999999</v>
      </c>
      <c r="O27" s="9">
        <v>51782.5</v>
      </c>
      <c r="P27" s="9">
        <v>25455.9</v>
      </c>
      <c r="Q27" s="9">
        <v>45442.2</v>
      </c>
      <c r="R27" s="9">
        <v>13715.8</v>
      </c>
      <c r="S27" s="9">
        <v>5533.4</v>
      </c>
    </row>
    <row r="28" spans="2:19" ht="15" customHeight="1" x14ac:dyDescent="0.25">
      <c r="B28" s="10" t="s">
        <v>14</v>
      </c>
      <c r="C28" s="9">
        <v>423754.3</v>
      </c>
      <c r="D28" s="9">
        <v>341407.2</v>
      </c>
      <c r="E28" s="9">
        <v>271531.2</v>
      </c>
      <c r="F28" s="9">
        <v>6</v>
      </c>
      <c r="G28" s="9"/>
      <c r="H28" s="9">
        <v>38136</v>
      </c>
      <c r="I28" s="9">
        <v>30092.5</v>
      </c>
      <c r="J28" s="9">
        <v>102.5</v>
      </c>
      <c r="K28" s="9">
        <v>1539</v>
      </c>
      <c r="L28" s="9"/>
      <c r="M28" s="9">
        <f t="shared" si="0"/>
        <v>82347.100000000006</v>
      </c>
      <c r="N28" s="9">
        <v>35105.199999999997</v>
      </c>
      <c r="O28" s="9">
        <v>29059.4</v>
      </c>
      <c r="P28" s="9">
        <v>7070.5</v>
      </c>
      <c r="Q28" s="9">
        <v>4301.3999999999996</v>
      </c>
      <c r="R28" s="9">
        <v>5311.6</v>
      </c>
      <c r="S28" s="9">
        <v>1499</v>
      </c>
    </row>
    <row r="29" spans="2:19" ht="15" customHeight="1" x14ac:dyDescent="0.25">
      <c r="B29" s="10" t="s">
        <v>13</v>
      </c>
      <c r="C29" s="9">
        <v>445541.4</v>
      </c>
      <c r="D29" s="9">
        <v>112177.3</v>
      </c>
      <c r="E29" s="9">
        <v>73584.299999999988</v>
      </c>
      <c r="F29" s="9">
        <v>1</v>
      </c>
      <c r="G29" s="9"/>
      <c r="H29" s="9">
        <v>6731.5</v>
      </c>
      <c r="I29" s="9">
        <v>31821</v>
      </c>
      <c r="J29" s="9">
        <v>1.5</v>
      </c>
      <c r="K29" s="9">
        <v>38.000000000014552</v>
      </c>
      <c r="L29" s="9"/>
      <c r="M29" s="9">
        <f t="shared" si="0"/>
        <v>333364.09999999998</v>
      </c>
      <c r="N29" s="9">
        <v>151178.5</v>
      </c>
      <c r="O29" s="9">
        <v>99353</v>
      </c>
      <c r="P29" s="9">
        <v>23020</v>
      </c>
      <c r="Q29" s="9">
        <v>47155</v>
      </c>
      <c r="R29" s="9">
        <v>2525.1</v>
      </c>
      <c r="S29" s="9">
        <v>10132.5</v>
      </c>
    </row>
    <row r="30" spans="2:19" ht="15" customHeight="1" x14ac:dyDescent="0.25">
      <c r="B30" s="10" t="s">
        <v>12</v>
      </c>
      <c r="C30" s="9">
        <v>501035.5</v>
      </c>
      <c r="D30" s="9">
        <v>443105.6</v>
      </c>
      <c r="E30" s="9">
        <v>382856.6</v>
      </c>
      <c r="F30" s="9">
        <v>3</v>
      </c>
      <c r="G30" s="9"/>
      <c r="H30" s="9">
        <v>27847</v>
      </c>
      <c r="I30" s="9">
        <v>32266</v>
      </c>
      <c r="J30" s="9">
        <v>39</v>
      </c>
      <c r="K30" s="9">
        <v>94</v>
      </c>
      <c r="L30" s="9"/>
      <c r="M30" s="9">
        <f t="shared" si="0"/>
        <v>57929.9</v>
      </c>
      <c r="N30" s="9">
        <v>19993.3</v>
      </c>
      <c r="O30" s="9">
        <v>7327.3</v>
      </c>
      <c r="P30" s="9">
        <v>12108.5</v>
      </c>
      <c r="Q30" s="9">
        <v>9719.4</v>
      </c>
      <c r="R30" s="9">
        <v>8272.9</v>
      </c>
      <c r="S30" s="9">
        <v>508.5</v>
      </c>
    </row>
    <row r="31" spans="2:19" ht="15" customHeight="1" x14ac:dyDescent="0.25">
      <c r="B31" s="10" t="s">
        <v>11</v>
      </c>
      <c r="C31" s="9">
        <v>197961.4</v>
      </c>
      <c r="D31" s="9">
        <v>12556</v>
      </c>
      <c r="E31" s="9">
        <v>6777.5</v>
      </c>
      <c r="F31" s="9">
        <v>47.8</v>
      </c>
      <c r="G31" s="9"/>
      <c r="H31" s="9">
        <v>3635.4</v>
      </c>
      <c r="I31" s="9">
        <v>2070.3000000000002</v>
      </c>
      <c r="J31" s="9">
        <v>25</v>
      </c>
      <c r="K31" s="9">
        <v>0</v>
      </c>
      <c r="L31" s="9"/>
      <c r="M31" s="9">
        <f t="shared" si="0"/>
        <v>185405.40000000002</v>
      </c>
      <c r="N31" s="9">
        <v>58652.2</v>
      </c>
      <c r="O31" s="9">
        <v>93070</v>
      </c>
      <c r="P31" s="9">
        <v>2359.4</v>
      </c>
      <c r="Q31" s="9">
        <v>26049.200000000001</v>
      </c>
      <c r="R31" s="9">
        <v>926.9</v>
      </c>
      <c r="S31" s="9">
        <v>4347.7</v>
      </c>
    </row>
    <row r="32" spans="2:19" ht="15" customHeight="1" x14ac:dyDescent="0.25">
      <c r="B32" s="10" t="s">
        <v>10</v>
      </c>
      <c r="C32" s="9">
        <v>108832</v>
      </c>
      <c r="D32" s="9">
        <v>14434</v>
      </c>
      <c r="E32" s="9">
        <v>7501.3</v>
      </c>
      <c r="F32" s="9">
        <v>805.6</v>
      </c>
      <c r="G32" s="9"/>
      <c r="H32" s="9">
        <v>3710.7</v>
      </c>
      <c r="I32" s="9">
        <v>2405.4</v>
      </c>
      <c r="J32" s="9">
        <v>1</v>
      </c>
      <c r="K32" s="9">
        <v>10.000000000001819</v>
      </c>
      <c r="L32" s="9"/>
      <c r="M32" s="9">
        <f t="shared" si="0"/>
        <v>94397.999999999985</v>
      </c>
      <c r="N32" s="9">
        <v>28138.1</v>
      </c>
      <c r="O32" s="9">
        <v>58270.2</v>
      </c>
      <c r="P32" s="9">
        <v>5456.5999999999995</v>
      </c>
      <c r="Q32" s="9">
        <v>960.9</v>
      </c>
      <c r="R32" s="9">
        <v>1099.7</v>
      </c>
      <c r="S32" s="9">
        <v>472.5</v>
      </c>
    </row>
    <row r="33" spans="2:19" ht="15" customHeight="1" x14ac:dyDescent="0.25">
      <c r="B33" s="10" t="s">
        <v>9</v>
      </c>
      <c r="C33" s="9">
        <v>1058761.3</v>
      </c>
      <c r="D33" s="9">
        <v>862711.9</v>
      </c>
      <c r="E33" s="9">
        <v>436656.19999999995</v>
      </c>
      <c r="F33" s="9">
        <v>110.1</v>
      </c>
      <c r="G33" s="9"/>
      <c r="H33" s="9">
        <v>200925.7</v>
      </c>
      <c r="I33" s="9">
        <v>223906.9</v>
      </c>
      <c r="J33" s="9">
        <v>578</v>
      </c>
      <c r="K33" s="9">
        <v>535</v>
      </c>
      <c r="L33" s="9"/>
      <c r="M33" s="9">
        <f t="shared" si="0"/>
        <v>196049.4</v>
      </c>
      <c r="N33" s="9">
        <v>97474.8</v>
      </c>
      <c r="O33" s="9">
        <v>27403.4</v>
      </c>
      <c r="P33" s="9">
        <v>41581.4</v>
      </c>
      <c r="Q33" s="9">
        <v>10153.299999999999</v>
      </c>
      <c r="R33" s="9">
        <v>18672.5</v>
      </c>
      <c r="S33" s="9">
        <v>764</v>
      </c>
    </row>
    <row r="34" spans="2:19" ht="15" customHeight="1" x14ac:dyDescent="0.25">
      <c r="B34" s="10" t="s">
        <v>8</v>
      </c>
      <c r="C34" s="9">
        <v>237564.09999999998</v>
      </c>
      <c r="D34" s="9">
        <v>153040.69999999998</v>
      </c>
      <c r="E34" s="9">
        <v>139896.70000000001</v>
      </c>
      <c r="F34" s="9">
        <v>31.5</v>
      </c>
      <c r="G34" s="9"/>
      <c r="H34" s="9">
        <v>2302.5</v>
      </c>
      <c r="I34" s="9">
        <v>6914</v>
      </c>
      <c r="J34" s="9">
        <v>2026</v>
      </c>
      <c r="K34" s="9">
        <v>1869.9999999999709</v>
      </c>
      <c r="L34" s="9"/>
      <c r="M34" s="9">
        <f t="shared" si="0"/>
        <v>84523.400000000009</v>
      </c>
      <c r="N34" s="9">
        <v>36907.5</v>
      </c>
      <c r="O34" s="9">
        <v>23682.5</v>
      </c>
      <c r="P34" s="9">
        <v>2664</v>
      </c>
      <c r="Q34" s="9">
        <v>18150.599999999999</v>
      </c>
      <c r="R34" s="9">
        <v>2510.8000000000002</v>
      </c>
      <c r="S34" s="9">
        <v>608</v>
      </c>
    </row>
    <row r="35" spans="2:19" ht="15" customHeight="1" x14ac:dyDescent="0.25">
      <c r="B35" s="10" t="s">
        <v>7</v>
      </c>
      <c r="C35" s="9">
        <v>237413.8</v>
      </c>
      <c r="D35" s="9">
        <v>10060</v>
      </c>
      <c r="E35" s="9">
        <v>1669</v>
      </c>
      <c r="F35" s="9">
        <v>2</v>
      </c>
      <c r="G35" s="9"/>
      <c r="H35" s="9">
        <v>4538</v>
      </c>
      <c r="I35" s="9">
        <v>3851</v>
      </c>
      <c r="J35" s="9">
        <v>0</v>
      </c>
      <c r="K35" s="9">
        <v>0</v>
      </c>
      <c r="L35" s="9"/>
      <c r="M35" s="9">
        <f t="shared" si="0"/>
        <v>227353.80000000002</v>
      </c>
      <c r="N35" s="9">
        <f>82712.5-211</f>
        <v>82501.5</v>
      </c>
      <c r="O35" s="9">
        <v>138574.6</v>
      </c>
      <c r="P35" s="9">
        <v>3151.1</v>
      </c>
      <c r="Q35" s="9">
        <v>2398</v>
      </c>
      <c r="R35" s="9">
        <v>728.6</v>
      </c>
      <c r="S35" s="9">
        <v>0</v>
      </c>
    </row>
    <row r="36" spans="2:19" ht="15" customHeight="1" x14ac:dyDescent="0.25">
      <c r="B36" s="10" t="s">
        <v>6</v>
      </c>
      <c r="C36" s="9">
        <v>438472.3</v>
      </c>
      <c r="D36" s="9">
        <v>404737</v>
      </c>
      <c r="E36" s="9">
        <v>365945.7</v>
      </c>
      <c r="F36" s="9">
        <v>11.1</v>
      </c>
      <c r="G36" s="9"/>
      <c r="H36" s="9">
        <v>19861</v>
      </c>
      <c r="I36" s="9">
        <v>18787.2</v>
      </c>
      <c r="J36" s="9">
        <v>11</v>
      </c>
      <c r="K36" s="9">
        <v>121</v>
      </c>
      <c r="L36" s="9"/>
      <c r="M36" s="9">
        <f t="shared" si="0"/>
        <v>33735.300000000003</v>
      </c>
      <c r="N36" s="9">
        <v>9519</v>
      </c>
      <c r="O36" s="9">
        <v>7897</v>
      </c>
      <c r="P36" s="9">
        <v>4015.9</v>
      </c>
      <c r="Q36" s="9">
        <v>5334.2</v>
      </c>
      <c r="R36" s="9">
        <v>6113.9</v>
      </c>
      <c r="S36" s="9">
        <v>855.3</v>
      </c>
    </row>
    <row r="37" spans="2:19" ht="15" customHeight="1" x14ac:dyDescent="0.25">
      <c r="B37" s="10" t="s">
        <v>5</v>
      </c>
      <c r="C37" s="9">
        <v>255198.9</v>
      </c>
      <c r="D37" s="9">
        <v>173359.7</v>
      </c>
      <c r="E37" s="9">
        <v>137798.29999999999</v>
      </c>
      <c r="F37" s="9">
        <v>8.5</v>
      </c>
      <c r="G37" s="9"/>
      <c r="H37" s="9">
        <v>11317.4</v>
      </c>
      <c r="I37" s="9">
        <v>24001.5</v>
      </c>
      <c r="J37" s="9">
        <v>104</v>
      </c>
      <c r="K37" s="9">
        <v>130.0000000000291</v>
      </c>
      <c r="L37" s="9"/>
      <c r="M37" s="9">
        <f t="shared" si="0"/>
        <v>81839.199999999983</v>
      </c>
      <c r="N37" s="9">
        <v>23192.1</v>
      </c>
      <c r="O37" s="9">
        <v>45576.800000000003</v>
      </c>
      <c r="P37" s="9">
        <v>5132</v>
      </c>
      <c r="Q37" s="9">
        <v>3279</v>
      </c>
      <c r="R37" s="9">
        <v>3541.4</v>
      </c>
      <c r="S37" s="9">
        <v>1117.9000000000001</v>
      </c>
    </row>
    <row r="38" spans="2:19" ht="15" customHeight="1" x14ac:dyDescent="0.25">
      <c r="B38" s="10" t="s">
        <v>4</v>
      </c>
      <c r="C38" s="9">
        <v>373281.6</v>
      </c>
      <c r="D38" s="9">
        <v>104029.3</v>
      </c>
      <c r="E38" s="9">
        <v>70495.100000000006</v>
      </c>
      <c r="F38" s="9">
        <v>59.5</v>
      </c>
      <c r="G38" s="9"/>
      <c r="H38" s="9">
        <v>6436</v>
      </c>
      <c r="I38" s="9">
        <v>26637.7</v>
      </c>
      <c r="J38" s="9">
        <v>140</v>
      </c>
      <c r="K38" s="9">
        <v>261</v>
      </c>
      <c r="L38" s="9"/>
      <c r="M38" s="9">
        <f t="shared" si="0"/>
        <v>269252.30000000005</v>
      </c>
      <c r="N38" s="9">
        <f>69185.4-4667.5</f>
        <v>64517.899999999994</v>
      </c>
      <c r="O38" s="9">
        <v>179879.9</v>
      </c>
      <c r="P38" s="9">
        <v>5636.6</v>
      </c>
      <c r="Q38" s="9">
        <v>16537</v>
      </c>
      <c r="R38" s="9">
        <v>2680.9</v>
      </c>
      <c r="S38" s="9">
        <v>0</v>
      </c>
    </row>
    <row r="39" spans="2:19" ht="15" customHeight="1" x14ac:dyDescent="0.25">
      <c r="B39" s="8" t="s">
        <v>3</v>
      </c>
      <c r="C39" s="7">
        <v>799921.2</v>
      </c>
      <c r="D39" s="7">
        <v>673801.7</v>
      </c>
      <c r="E39" s="7">
        <v>534602.4</v>
      </c>
      <c r="F39" s="7">
        <v>1</v>
      </c>
      <c r="G39" s="7"/>
      <c r="H39" s="7">
        <v>65602.2</v>
      </c>
      <c r="I39" s="7">
        <v>72937.100000000006</v>
      </c>
      <c r="J39" s="7">
        <v>350</v>
      </c>
      <c r="K39" s="7">
        <v>309</v>
      </c>
      <c r="L39" s="7"/>
      <c r="M39" s="7">
        <f t="shared" si="0"/>
        <v>126119.50000000001</v>
      </c>
      <c r="N39" s="7">
        <v>52204.3</v>
      </c>
      <c r="O39" s="7">
        <v>12990.9</v>
      </c>
      <c r="P39" s="7">
        <v>12644.1</v>
      </c>
      <c r="Q39" s="7">
        <v>37251.4</v>
      </c>
      <c r="R39" s="7">
        <v>10570.8</v>
      </c>
      <c r="S39" s="7">
        <v>458</v>
      </c>
    </row>
    <row r="40" spans="2:19" x14ac:dyDescent="0.25">
      <c r="D40" s="6"/>
    </row>
    <row r="41" spans="2:19" x14ac:dyDescent="0.25">
      <c r="B41" s="5" t="s">
        <v>2</v>
      </c>
    </row>
    <row r="42" spans="2:19" x14ac:dyDescent="0.25">
      <c r="B42" s="4" t="s">
        <v>1</v>
      </c>
    </row>
    <row r="43" spans="2:19" x14ac:dyDescent="0.25">
      <c r="B43" s="3"/>
    </row>
    <row r="44" spans="2:19" x14ac:dyDescent="0.25">
      <c r="B44" s="2" t="s">
        <v>0</v>
      </c>
    </row>
  </sheetData>
  <mergeCells count="16">
    <mergeCell ref="R9:R10"/>
    <mergeCell ref="S9:S10"/>
    <mergeCell ref="B8:B10"/>
    <mergeCell ref="C8:C10"/>
    <mergeCell ref="D8:K8"/>
    <mergeCell ref="M8:S8"/>
    <mergeCell ref="D9:D10"/>
    <mergeCell ref="E9:F9"/>
    <mergeCell ref="H9:I9"/>
    <mergeCell ref="J9:J10"/>
    <mergeCell ref="K9:K10"/>
    <mergeCell ref="M9:M10"/>
    <mergeCell ref="N9:N10"/>
    <mergeCell ref="O9:O10"/>
    <mergeCell ref="P9:P10"/>
    <mergeCell ref="Q9:Q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44"/>
  <sheetViews>
    <sheetView workbookViewId="0">
      <selection activeCell="A9" sqref="A9"/>
    </sheetView>
  </sheetViews>
  <sheetFormatPr baseColWidth="10" defaultRowHeight="15" x14ac:dyDescent="0.25"/>
  <cols>
    <col min="1" max="1" width="4.42578125" style="1" customWidth="1"/>
    <col min="2" max="2" width="20.7109375" style="1" customWidth="1"/>
    <col min="3" max="16384" width="11.42578125" style="1"/>
  </cols>
  <sheetData>
    <row r="5" spans="2:11" x14ac:dyDescent="0.25">
      <c r="B5" s="21" t="s">
        <v>46</v>
      </c>
    </row>
    <row r="6" spans="2:11" x14ac:dyDescent="0.25">
      <c r="B6" s="20" t="s">
        <v>106</v>
      </c>
    </row>
    <row r="9" spans="2:11" x14ac:dyDescent="0.25">
      <c r="B9" s="85" t="s">
        <v>44</v>
      </c>
      <c r="C9" s="85" t="s">
        <v>29</v>
      </c>
      <c r="D9" s="85" t="s">
        <v>104</v>
      </c>
      <c r="E9" s="85" t="s">
        <v>103</v>
      </c>
      <c r="F9" s="85" t="s">
        <v>102</v>
      </c>
      <c r="G9" s="85" t="s">
        <v>101</v>
      </c>
      <c r="H9" s="85" t="s">
        <v>100</v>
      </c>
      <c r="I9" s="85" t="s">
        <v>99</v>
      </c>
      <c r="J9" s="85" t="s">
        <v>98</v>
      </c>
      <c r="K9" s="85" t="s">
        <v>86</v>
      </c>
    </row>
    <row r="10" spans="2:11" x14ac:dyDescent="0.25">
      <c r="B10" s="89"/>
      <c r="C10" s="98"/>
      <c r="D10" s="98"/>
      <c r="E10" s="98"/>
      <c r="F10" s="98"/>
      <c r="G10" s="98"/>
      <c r="H10" s="98"/>
      <c r="I10" s="98"/>
      <c r="J10" s="98"/>
      <c r="K10" s="98"/>
    </row>
    <row r="11" spans="2:11" x14ac:dyDescent="0.25">
      <c r="B11" s="16"/>
      <c r="C11" s="99" t="s">
        <v>67</v>
      </c>
      <c r="D11" s="99"/>
      <c r="E11" s="99"/>
      <c r="F11" s="99"/>
      <c r="G11" s="99"/>
      <c r="H11" s="99"/>
      <c r="I11" s="99"/>
      <c r="J11" s="99"/>
      <c r="K11" s="99"/>
    </row>
    <row r="12" spans="2:11" x14ac:dyDescent="0.25">
      <c r="B12" s="13" t="s">
        <v>29</v>
      </c>
      <c r="C12" s="32">
        <v>987</v>
      </c>
      <c r="D12" s="32">
        <v>146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731</v>
      </c>
      <c r="K12" s="32">
        <v>110</v>
      </c>
    </row>
    <row r="13" spans="2:11" x14ac:dyDescent="0.25">
      <c r="B13" s="13"/>
      <c r="C13" s="23"/>
      <c r="D13" s="23"/>
      <c r="E13" s="23"/>
      <c r="F13" s="23"/>
      <c r="G13" s="23"/>
      <c r="H13" s="23"/>
      <c r="I13" s="23"/>
      <c r="J13" s="23"/>
      <c r="K13" s="23"/>
    </row>
    <row r="14" spans="2:11" ht="15" customHeight="1" x14ac:dyDescent="0.25">
      <c r="B14" s="10" t="s">
        <v>28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2:11" ht="15" customHeight="1" x14ac:dyDescent="0.25">
      <c r="B15" s="10" t="s">
        <v>27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2:11" ht="15" customHeight="1" x14ac:dyDescent="0.25">
      <c r="B16" s="10" t="s">
        <v>26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2:11" ht="15" customHeight="1" x14ac:dyDescent="0.25">
      <c r="B17" s="10" t="s">
        <v>25</v>
      </c>
      <c r="C17" s="23">
        <v>146</v>
      </c>
      <c r="D17" s="23">
        <v>146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2:11" ht="15" customHeight="1" x14ac:dyDescent="0.25">
      <c r="B18" s="10" t="s">
        <v>24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2:11" ht="15" customHeight="1" x14ac:dyDescent="0.25">
      <c r="B19" s="10" t="s">
        <v>23</v>
      </c>
      <c r="C19" s="23">
        <v>100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100</v>
      </c>
    </row>
    <row r="20" spans="2:11" ht="15" customHeight="1" x14ac:dyDescent="0.25">
      <c r="B20" s="10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2:11" ht="15" customHeight="1" x14ac:dyDescent="0.25">
      <c r="B21" s="10" t="s">
        <v>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2:11" ht="15" customHeight="1" x14ac:dyDescent="0.25">
      <c r="B22" s="10" t="s">
        <v>20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2:11" ht="15" customHeight="1" x14ac:dyDescent="0.25">
      <c r="B23" s="10" t="s">
        <v>19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2:11" ht="15" customHeight="1" x14ac:dyDescent="0.25">
      <c r="B24" s="10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2:11" ht="15" customHeight="1" x14ac:dyDescent="0.25">
      <c r="B25" s="10" t="s">
        <v>17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2:11" ht="15" customHeight="1" x14ac:dyDescent="0.25">
      <c r="B26" s="10" t="s">
        <v>16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2:11" ht="15" customHeight="1" x14ac:dyDescent="0.25">
      <c r="B27" s="10" t="s">
        <v>15</v>
      </c>
      <c r="C27" s="23">
        <v>10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10</v>
      </c>
    </row>
    <row r="28" spans="2:11" ht="15" customHeight="1" x14ac:dyDescent="0.25">
      <c r="B28" s="10" t="s">
        <v>14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2:11" ht="15" customHeight="1" x14ac:dyDescent="0.25">
      <c r="B29" s="10" t="s">
        <v>13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2:11" ht="15" customHeight="1" x14ac:dyDescent="0.25">
      <c r="B30" s="10" t="s">
        <v>12</v>
      </c>
      <c r="C30" s="23">
        <v>696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696</v>
      </c>
      <c r="K30" s="23">
        <v>0</v>
      </c>
    </row>
    <row r="31" spans="2:11" ht="15" customHeight="1" x14ac:dyDescent="0.25">
      <c r="B31" s="10" t="s">
        <v>11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2:11" ht="15" customHeight="1" x14ac:dyDescent="0.25">
      <c r="B32" s="10" t="s">
        <v>10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2:11" ht="15" customHeight="1" x14ac:dyDescent="0.25">
      <c r="B33" s="10" t="s">
        <v>9</v>
      </c>
      <c r="C33" s="23">
        <v>35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35</v>
      </c>
      <c r="K33" s="23">
        <v>0</v>
      </c>
    </row>
    <row r="34" spans="2:11" ht="15" customHeight="1" x14ac:dyDescent="0.25">
      <c r="B34" s="10" t="s">
        <v>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</row>
    <row r="35" spans="2:11" ht="15" customHeight="1" x14ac:dyDescent="0.25">
      <c r="B35" s="10" t="s">
        <v>7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2:11" ht="15" customHeight="1" x14ac:dyDescent="0.25">
      <c r="B36" s="10" t="s">
        <v>6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2:11" ht="15" customHeight="1" x14ac:dyDescent="0.25">
      <c r="B37" s="10" t="s">
        <v>5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2:11" ht="15" customHeight="1" x14ac:dyDescent="0.25">
      <c r="B38" s="10" t="s">
        <v>4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</row>
    <row r="39" spans="2:11" ht="15" customHeight="1" x14ac:dyDescent="0.25">
      <c r="B39" s="8" t="s">
        <v>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</row>
    <row r="41" spans="2:11" x14ac:dyDescent="0.25">
      <c r="B41" s="5" t="s">
        <v>2</v>
      </c>
    </row>
    <row r="42" spans="2:11" x14ac:dyDescent="0.25">
      <c r="B42" s="4" t="s">
        <v>1</v>
      </c>
    </row>
    <row r="43" spans="2:11" x14ac:dyDescent="0.25">
      <c r="B43" s="3"/>
    </row>
    <row r="44" spans="2:11" x14ac:dyDescent="0.25">
      <c r="B44" s="2" t="s">
        <v>0</v>
      </c>
    </row>
  </sheetData>
  <mergeCells count="11">
    <mergeCell ref="B9:B10"/>
    <mergeCell ref="C9:C10"/>
    <mergeCell ref="D9:D10"/>
    <mergeCell ref="E9:E10"/>
    <mergeCell ref="F9:F10"/>
    <mergeCell ref="I9:I10"/>
    <mergeCell ref="J9:J10"/>
    <mergeCell ref="K9:K10"/>
    <mergeCell ref="C11:K11"/>
    <mergeCell ref="G9:G10"/>
    <mergeCell ref="H9:H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44"/>
  <sheetViews>
    <sheetView workbookViewId="0">
      <selection activeCell="A9" sqref="A9"/>
    </sheetView>
  </sheetViews>
  <sheetFormatPr baseColWidth="10" defaultRowHeight="15" x14ac:dyDescent="0.25"/>
  <cols>
    <col min="1" max="1" width="4.140625" style="1" customWidth="1"/>
    <col min="2" max="2" width="18.42578125" style="1" customWidth="1"/>
    <col min="3" max="16384" width="11.42578125" style="1"/>
  </cols>
  <sheetData>
    <row r="5" spans="2:11" x14ac:dyDescent="0.25">
      <c r="B5" s="21" t="s">
        <v>46</v>
      </c>
    </row>
    <row r="6" spans="2:11" x14ac:dyDescent="0.25">
      <c r="B6" s="20" t="s">
        <v>107</v>
      </c>
    </row>
    <row r="9" spans="2:11" x14ac:dyDescent="0.25">
      <c r="B9" s="85" t="s">
        <v>44</v>
      </c>
      <c r="C9" s="85" t="s">
        <v>29</v>
      </c>
      <c r="D9" s="85" t="s">
        <v>104</v>
      </c>
      <c r="E9" s="85" t="s">
        <v>103</v>
      </c>
      <c r="F9" s="85" t="s">
        <v>102</v>
      </c>
      <c r="G9" s="85" t="s">
        <v>101</v>
      </c>
      <c r="H9" s="85" t="s">
        <v>100</v>
      </c>
      <c r="I9" s="85" t="s">
        <v>99</v>
      </c>
      <c r="J9" s="85" t="s">
        <v>98</v>
      </c>
      <c r="K9" s="85" t="s">
        <v>86</v>
      </c>
    </row>
    <row r="10" spans="2:11" x14ac:dyDescent="0.25">
      <c r="B10" s="89"/>
      <c r="C10" s="98"/>
      <c r="D10" s="98"/>
      <c r="E10" s="98"/>
      <c r="F10" s="98"/>
      <c r="G10" s="98"/>
      <c r="H10" s="98"/>
      <c r="I10" s="98"/>
      <c r="J10" s="98"/>
      <c r="K10" s="98"/>
    </row>
    <row r="11" spans="2:11" x14ac:dyDescent="0.25">
      <c r="B11" s="16"/>
      <c r="C11" s="99" t="s">
        <v>84</v>
      </c>
      <c r="D11" s="99"/>
      <c r="E11" s="99"/>
      <c r="F11" s="99"/>
      <c r="G11" s="99"/>
      <c r="H11" s="99"/>
      <c r="I11" s="99"/>
      <c r="J11" s="99"/>
      <c r="K11" s="99"/>
    </row>
    <row r="12" spans="2:11" x14ac:dyDescent="0.25">
      <c r="B12" s="13" t="s">
        <v>29</v>
      </c>
      <c r="C12" s="32">
        <v>1542.6</v>
      </c>
      <c r="D12" s="32">
        <v>189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1173.5999999999999</v>
      </c>
      <c r="K12" s="32">
        <v>180</v>
      </c>
    </row>
    <row r="13" spans="2:11" x14ac:dyDescent="0.25">
      <c r="B13" s="13"/>
      <c r="C13" s="23"/>
      <c r="D13" s="23"/>
      <c r="E13" s="23"/>
      <c r="F13" s="23"/>
      <c r="G13" s="23"/>
      <c r="H13" s="23"/>
      <c r="I13" s="23"/>
      <c r="J13" s="23"/>
      <c r="K13" s="23"/>
    </row>
    <row r="14" spans="2:11" ht="15" customHeight="1" x14ac:dyDescent="0.25">
      <c r="B14" s="10" t="s">
        <v>28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</row>
    <row r="15" spans="2:11" ht="15" customHeight="1" x14ac:dyDescent="0.25">
      <c r="B15" s="10" t="s">
        <v>27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2:11" ht="15" customHeight="1" x14ac:dyDescent="0.25">
      <c r="B16" s="10" t="s">
        <v>26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2:11" ht="15" customHeight="1" x14ac:dyDescent="0.25">
      <c r="B17" s="10" t="s">
        <v>25</v>
      </c>
      <c r="C17" s="23">
        <v>189</v>
      </c>
      <c r="D17" s="23">
        <v>189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2:11" ht="15" customHeight="1" x14ac:dyDescent="0.25">
      <c r="B18" s="10" t="s">
        <v>24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2:11" ht="15" customHeight="1" x14ac:dyDescent="0.25">
      <c r="B19" s="10" t="s">
        <v>23</v>
      </c>
      <c r="C19" s="23">
        <v>180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180</v>
      </c>
    </row>
    <row r="20" spans="2:11" ht="15" customHeight="1" x14ac:dyDescent="0.25">
      <c r="B20" s="10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2:11" ht="15" customHeight="1" x14ac:dyDescent="0.25">
      <c r="B21" s="10" t="s">
        <v>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2:11" ht="15" customHeight="1" x14ac:dyDescent="0.25">
      <c r="B22" s="10" t="s">
        <v>20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2:11" ht="15" customHeight="1" x14ac:dyDescent="0.25">
      <c r="B23" s="10" t="s">
        <v>19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2:11" ht="15" customHeight="1" x14ac:dyDescent="0.25">
      <c r="B24" s="10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2:11" ht="15" customHeight="1" x14ac:dyDescent="0.25">
      <c r="B25" s="10" t="s">
        <v>17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2:11" ht="15" customHeight="1" x14ac:dyDescent="0.25">
      <c r="B26" s="10" t="s">
        <v>16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2:11" ht="15" customHeight="1" x14ac:dyDescent="0.25">
      <c r="B27" s="10" t="s">
        <v>15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2:11" ht="15" customHeight="1" x14ac:dyDescent="0.25">
      <c r="B28" s="10" t="s">
        <v>14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2:11" ht="15" customHeight="1" x14ac:dyDescent="0.25">
      <c r="B29" s="10" t="s">
        <v>13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2:11" ht="15" customHeight="1" x14ac:dyDescent="0.25">
      <c r="B30" s="10" t="s">
        <v>12</v>
      </c>
      <c r="C30" s="23">
        <v>1113.5999999999999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1113.5999999999999</v>
      </c>
      <c r="K30" s="23">
        <v>0</v>
      </c>
    </row>
    <row r="31" spans="2:11" ht="15" customHeight="1" x14ac:dyDescent="0.25">
      <c r="B31" s="10" t="s">
        <v>11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2:11" ht="15" customHeight="1" x14ac:dyDescent="0.25">
      <c r="B32" s="10" t="s">
        <v>10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2:11" ht="15" customHeight="1" x14ac:dyDescent="0.25">
      <c r="B33" s="10" t="s">
        <v>9</v>
      </c>
      <c r="C33" s="23">
        <v>60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60</v>
      </c>
      <c r="K33" s="23">
        <v>0</v>
      </c>
    </row>
    <row r="34" spans="2:11" ht="15" customHeight="1" x14ac:dyDescent="0.25">
      <c r="B34" s="10" t="s">
        <v>8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</row>
    <row r="35" spans="2:11" ht="15" customHeight="1" x14ac:dyDescent="0.25">
      <c r="B35" s="10" t="s">
        <v>7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2:11" ht="15" customHeight="1" x14ac:dyDescent="0.25">
      <c r="B36" s="10" t="s">
        <v>6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2:11" ht="15" customHeight="1" x14ac:dyDescent="0.25">
      <c r="B37" s="10" t="s">
        <v>5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2:11" ht="15" customHeight="1" x14ac:dyDescent="0.25">
      <c r="B38" s="10" t="s">
        <v>4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</row>
    <row r="39" spans="2:11" ht="15" customHeight="1" x14ac:dyDescent="0.25">
      <c r="B39" s="8" t="s">
        <v>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</row>
    <row r="41" spans="2:11" x14ac:dyDescent="0.25">
      <c r="B41" s="5" t="s">
        <v>2</v>
      </c>
    </row>
    <row r="42" spans="2:11" x14ac:dyDescent="0.25">
      <c r="B42" s="4" t="s">
        <v>1</v>
      </c>
    </row>
    <row r="43" spans="2:11" x14ac:dyDescent="0.25">
      <c r="B43" s="3"/>
    </row>
    <row r="44" spans="2:11" x14ac:dyDescent="0.25">
      <c r="B44" s="2" t="s">
        <v>0</v>
      </c>
    </row>
  </sheetData>
  <mergeCells count="11">
    <mergeCell ref="B9:B10"/>
    <mergeCell ref="C9:C10"/>
    <mergeCell ref="D9:D10"/>
    <mergeCell ref="E9:E10"/>
    <mergeCell ref="F9:F10"/>
    <mergeCell ref="I9:I10"/>
    <mergeCell ref="J9:J10"/>
    <mergeCell ref="K9:K10"/>
    <mergeCell ref="C11:K11"/>
    <mergeCell ref="G9:G10"/>
    <mergeCell ref="H9:H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7"/>
  <sheetViews>
    <sheetView workbookViewId="0">
      <selection activeCell="A9" sqref="A9"/>
    </sheetView>
  </sheetViews>
  <sheetFormatPr baseColWidth="10" defaultRowHeight="15" x14ac:dyDescent="0.25"/>
  <cols>
    <col min="1" max="1" width="4.28515625" style="1" customWidth="1"/>
    <col min="2" max="2" width="19.5703125" style="1" customWidth="1"/>
    <col min="3" max="3" width="18.28515625" style="1" customWidth="1"/>
    <col min="4" max="4" width="11.42578125" style="1"/>
    <col min="5" max="5" width="9.85546875" style="1" customWidth="1"/>
    <col min="6" max="7" width="11.42578125" style="1"/>
    <col min="8" max="8" width="9.42578125" style="1" customWidth="1"/>
    <col min="9" max="9" width="11.42578125" style="1"/>
    <col min="10" max="10" width="9.7109375" style="1" customWidth="1"/>
    <col min="11" max="11" width="11.42578125" style="1"/>
    <col min="12" max="12" width="9.28515625" style="1" customWidth="1"/>
    <col min="13" max="16384" width="11.42578125" style="1"/>
  </cols>
  <sheetData>
    <row r="5" spans="2:12" x14ac:dyDescent="0.25">
      <c r="B5" s="21" t="s">
        <v>46</v>
      </c>
    </row>
    <row r="6" spans="2:12" x14ac:dyDescent="0.25">
      <c r="B6" s="20" t="s">
        <v>110</v>
      </c>
    </row>
    <row r="9" spans="2:12" x14ac:dyDescent="0.25">
      <c r="B9" s="85" t="s">
        <v>44</v>
      </c>
      <c r="C9" s="80" t="s">
        <v>63</v>
      </c>
      <c r="D9" s="85" t="s">
        <v>29</v>
      </c>
      <c r="E9" s="85" t="s">
        <v>74</v>
      </c>
      <c r="F9" s="85" t="s">
        <v>71</v>
      </c>
      <c r="G9" s="85" t="s">
        <v>92</v>
      </c>
      <c r="H9" s="85" t="s">
        <v>109</v>
      </c>
      <c r="I9" s="85" t="s">
        <v>40</v>
      </c>
      <c r="J9" s="85" t="s">
        <v>56</v>
      </c>
      <c r="K9" s="85" t="s">
        <v>108</v>
      </c>
      <c r="L9" s="85" t="s">
        <v>70</v>
      </c>
    </row>
    <row r="10" spans="2:12" x14ac:dyDescent="0.25">
      <c r="B10" s="89"/>
      <c r="C10" s="89"/>
      <c r="D10" s="86"/>
      <c r="E10" s="89"/>
      <c r="F10" s="89"/>
      <c r="G10" s="89"/>
      <c r="H10" s="89"/>
      <c r="I10" s="89"/>
      <c r="J10" s="89"/>
      <c r="K10" s="89"/>
      <c r="L10" s="89"/>
    </row>
    <row r="11" spans="2:12" x14ac:dyDescent="0.25">
      <c r="B11" s="35"/>
      <c r="C11" s="35"/>
      <c r="D11" s="101" t="s">
        <v>67</v>
      </c>
      <c r="E11" s="102"/>
      <c r="F11" s="102"/>
      <c r="G11" s="102"/>
      <c r="H11" s="102"/>
      <c r="I11" s="102"/>
      <c r="J11" s="102"/>
      <c r="K11" s="102"/>
      <c r="L11" s="102"/>
    </row>
    <row r="12" spans="2:12" ht="15" customHeight="1" x14ac:dyDescent="0.25">
      <c r="B12" s="95" t="s">
        <v>29</v>
      </c>
      <c r="C12" s="13" t="s">
        <v>29</v>
      </c>
      <c r="D12" s="32">
        <v>45682</v>
      </c>
      <c r="E12" s="32">
        <v>12330.5</v>
      </c>
      <c r="F12" s="32">
        <v>6109</v>
      </c>
      <c r="G12" s="32">
        <v>2758</v>
      </c>
      <c r="H12" s="32">
        <v>15227.8</v>
      </c>
      <c r="I12" s="32">
        <v>3377.7</v>
      </c>
      <c r="J12" s="32">
        <v>209</v>
      </c>
      <c r="K12" s="32">
        <v>0</v>
      </c>
      <c r="L12" s="32">
        <v>5670</v>
      </c>
    </row>
    <row r="13" spans="2:12" ht="15" customHeight="1" x14ac:dyDescent="0.25">
      <c r="B13" s="95"/>
      <c r="C13" s="13" t="s">
        <v>49</v>
      </c>
      <c r="D13" s="32">
        <v>39920.5</v>
      </c>
      <c r="E13" s="32">
        <v>12313.5</v>
      </c>
      <c r="F13" s="32">
        <v>5719</v>
      </c>
      <c r="G13" s="32">
        <v>2711.5</v>
      </c>
      <c r="H13" s="32">
        <v>9929.7999999999993</v>
      </c>
      <c r="I13" s="32">
        <v>3377.7</v>
      </c>
      <c r="J13" s="32">
        <v>199</v>
      </c>
      <c r="K13" s="32">
        <v>0</v>
      </c>
      <c r="L13" s="32">
        <v>5670</v>
      </c>
    </row>
    <row r="14" spans="2:12" ht="15" customHeight="1" x14ac:dyDescent="0.25">
      <c r="B14" s="96"/>
      <c r="C14" s="28" t="s">
        <v>65</v>
      </c>
      <c r="D14" s="27">
        <v>5761.5</v>
      </c>
      <c r="E14" s="27">
        <v>17</v>
      </c>
      <c r="F14" s="27">
        <v>390</v>
      </c>
      <c r="G14" s="27">
        <v>46.5</v>
      </c>
      <c r="H14" s="27">
        <v>5298</v>
      </c>
      <c r="I14" s="27">
        <v>0</v>
      </c>
      <c r="J14" s="27">
        <v>10</v>
      </c>
      <c r="K14" s="27">
        <v>0</v>
      </c>
      <c r="L14" s="27">
        <v>0</v>
      </c>
    </row>
    <row r="15" spans="2:12" ht="15" customHeight="1" x14ac:dyDescent="0.25">
      <c r="B15" s="25" t="s">
        <v>28</v>
      </c>
      <c r="C15" s="25" t="s">
        <v>29</v>
      </c>
      <c r="D15" s="24">
        <v>629</v>
      </c>
      <c r="E15" s="24">
        <v>129</v>
      </c>
      <c r="F15" s="24">
        <v>0</v>
      </c>
      <c r="G15" s="24">
        <v>0</v>
      </c>
      <c r="H15" s="24">
        <v>500</v>
      </c>
      <c r="I15" s="24">
        <v>0</v>
      </c>
      <c r="J15" s="24">
        <v>0</v>
      </c>
      <c r="K15" s="24">
        <v>0</v>
      </c>
      <c r="L15" s="24">
        <v>0</v>
      </c>
    </row>
    <row r="16" spans="2:12" ht="15" customHeight="1" x14ac:dyDescent="0.25">
      <c r="B16" s="10"/>
      <c r="C16" s="10" t="s">
        <v>49</v>
      </c>
      <c r="D16" s="23">
        <v>629</v>
      </c>
      <c r="E16" s="23">
        <v>129</v>
      </c>
      <c r="F16" s="23">
        <v>0</v>
      </c>
      <c r="G16" s="23">
        <v>0</v>
      </c>
      <c r="H16" s="23">
        <v>500</v>
      </c>
      <c r="I16" s="23">
        <v>0</v>
      </c>
      <c r="J16" s="23">
        <v>0</v>
      </c>
      <c r="K16" s="23">
        <v>0</v>
      </c>
      <c r="L16" s="23">
        <v>0</v>
      </c>
    </row>
    <row r="17" spans="2:12" ht="15" customHeight="1" x14ac:dyDescent="0.25">
      <c r="B17" s="8"/>
      <c r="C17" s="8" t="s">
        <v>65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</row>
    <row r="18" spans="2:12" ht="15" customHeight="1" x14ac:dyDescent="0.25">
      <c r="B18" s="25" t="s">
        <v>27</v>
      </c>
      <c r="C18" s="25" t="s">
        <v>29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2:12" ht="15" customHeight="1" x14ac:dyDescent="0.25">
      <c r="B19" s="10"/>
      <c r="C19" s="10" t="s">
        <v>49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5" customHeight="1" x14ac:dyDescent="0.25">
      <c r="B20" s="8"/>
      <c r="C20" s="8" t="s">
        <v>65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spans="2:12" ht="15" customHeight="1" x14ac:dyDescent="0.25">
      <c r="B21" s="25" t="s">
        <v>26</v>
      </c>
      <c r="C21" s="25" t="s">
        <v>29</v>
      </c>
      <c r="D21" s="23">
        <v>1115</v>
      </c>
      <c r="E21" s="23">
        <v>225</v>
      </c>
      <c r="F21" s="23">
        <v>310</v>
      </c>
      <c r="G21" s="23">
        <v>0</v>
      </c>
      <c r="H21" s="23">
        <v>370</v>
      </c>
      <c r="I21" s="23">
        <v>0</v>
      </c>
      <c r="J21" s="23">
        <v>115</v>
      </c>
      <c r="K21" s="23">
        <v>0</v>
      </c>
      <c r="L21" s="23">
        <v>95</v>
      </c>
    </row>
    <row r="22" spans="2:12" ht="15" customHeight="1" x14ac:dyDescent="0.25">
      <c r="B22" s="10"/>
      <c r="C22" s="10" t="s">
        <v>49</v>
      </c>
      <c r="D22" s="23">
        <v>965</v>
      </c>
      <c r="E22" s="23">
        <v>225</v>
      </c>
      <c r="F22" s="23">
        <v>180</v>
      </c>
      <c r="G22" s="23">
        <v>0</v>
      </c>
      <c r="H22" s="23">
        <v>350</v>
      </c>
      <c r="I22" s="23">
        <v>0</v>
      </c>
      <c r="J22" s="23">
        <v>115</v>
      </c>
      <c r="K22" s="23">
        <v>0</v>
      </c>
      <c r="L22" s="23">
        <v>95</v>
      </c>
    </row>
    <row r="23" spans="2:12" ht="15" customHeight="1" x14ac:dyDescent="0.25">
      <c r="B23" s="8"/>
      <c r="C23" s="8" t="s">
        <v>65</v>
      </c>
      <c r="D23" s="22">
        <v>150</v>
      </c>
      <c r="E23" s="22">
        <v>0</v>
      </c>
      <c r="F23" s="22">
        <v>130</v>
      </c>
      <c r="G23" s="22">
        <v>0</v>
      </c>
      <c r="H23" s="22">
        <v>20</v>
      </c>
      <c r="I23" s="22">
        <v>0</v>
      </c>
      <c r="J23" s="22">
        <v>0</v>
      </c>
      <c r="K23" s="22">
        <v>0</v>
      </c>
      <c r="L23" s="22">
        <v>0</v>
      </c>
    </row>
    <row r="24" spans="2:12" ht="15" customHeight="1" x14ac:dyDescent="0.25">
      <c r="B24" s="25" t="s">
        <v>25</v>
      </c>
      <c r="C24" s="25" t="s">
        <v>29</v>
      </c>
      <c r="D24" s="23">
        <v>309</v>
      </c>
      <c r="E24" s="23">
        <v>3.5</v>
      </c>
      <c r="F24" s="23">
        <v>0</v>
      </c>
      <c r="G24" s="23">
        <v>0</v>
      </c>
      <c r="H24" s="23">
        <v>0</v>
      </c>
      <c r="I24" s="23">
        <v>300</v>
      </c>
      <c r="J24" s="23">
        <v>4</v>
      </c>
      <c r="K24" s="23">
        <v>0</v>
      </c>
      <c r="L24" s="23">
        <v>1.5</v>
      </c>
    </row>
    <row r="25" spans="2:12" ht="15" customHeight="1" x14ac:dyDescent="0.25">
      <c r="B25" s="10"/>
      <c r="C25" s="10" t="s">
        <v>49</v>
      </c>
      <c r="D25" s="23">
        <v>309</v>
      </c>
      <c r="E25" s="23">
        <v>3.5</v>
      </c>
      <c r="F25" s="23">
        <v>0</v>
      </c>
      <c r="G25" s="23">
        <v>0</v>
      </c>
      <c r="H25" s="23">
        <v>0</v>
      </c>
      <c r="I25" s="23">
        <v>300</v>
      </c>
      <c r="J25" s="23">
        <v>4</v>
      </c>
      <c r="K25" s="23">
        <v>0</v>
      </c>
      <c r="L25" s="23">
        <v>1.5</v>
      </c>
    </row>
    <row r="26" spans="2:12" ht="15" customHeight="1" x14ac:dyDescent="0.25">
      <c r="B26" s="8"/>
      <c r="C26" s="8" t="s">
        <v>65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5" customHeight="1" x14ac:dyDescent="0.25">
      <c r="B27" s="25" t="s">
        <v>24</v>
      </c>
      <c r="C27" s="25" t="s">
        <v>29</v>
      </c>
      <c r="D27" s="23">
        <v>3921</v>
      </c>
      <c r="E27" s="23">
        <v>977</v>
      </c>
      <c r="F27" s="23">
        <v>83</v>
      </c>
      <c r="G27" s="23">
        <v>0</v>
      </c>
      <c r="H27" s="23">
        <v>2681</v>
      </c>
      <c r="I27" s="23">
        <v>135</v>
      </c>
      <c r="J27" s="23">
        <v>0</v>
      </c>
      <c r="K27" s="23">
        <v>0</v>
      </c>
      <c r="L27" s="23">
        <v>45</v>
      </c>
    </row>
    <row r="28" spans="2:12" ht="15" customHeight="1" x14ac:dyDescent="0.25">
      <c r="B28" s="10"/>
      <c r="C28" s="10" t="s">
        <v>49</v>
      </c>
      <c r="D28" s="23">
        <v>3921</v>
      </c>
      <c r="E28" s="23">
        <v>977</v>
      </c>
      <c r="F28" s="23">
        <v>83</v>
      </c>
      <c r="G28" s="23">
        <v>0</v>
      </c>
      <c r="H28" s="23">
        <v>2681</v>
      </c>
      <c r="I28" s="23">
        <v>135</v>
      </c>
      <c r="J28" s="23">
        <v>0</v>
      </c>
      <c r="K28" s="23">
        <v>0</v>
      </c>
      <c r="L28" s="23">
        <v>45</v>
      </c>
    </row>
    <row r="29" spans="2:12" ht="15" customHeight="1" x14ac:dyDescent="0.25">
      <c r="B29" s="8"/>
      <c r="C29" s="8" t="s">
        <v>65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2:12" ht="15" customHeight="1" x14ac:dyDescent="0.25">
      <c r="B30" s="25" t="s">
        <v>23</v>
      </c>
      <c r="C30" s="25" t="s">
        <v>29</v>
      </c>
      <c r="D30" s="23">
        <v>729</v>
      </c>
      <c r="E30" s="23">
        <v>0</v>
      </c>
      <c r="F30" s="23">
        <v>537</v>
      </c>
      <c r="G30" s="23">
        <v>0</v>
      </c>
      <c r="H30" s="23">
        <v>192</v>
      </c>
      <c r="I30" s="23">
        <v>0</v>
      </c>
      <c r="J30" s="23">
        <v>0</v>
      </c>
      <c r="K30" s="23">
        <v>0</v>
      </c>
      <c r="L30" s="23">
        <v>0</v>
      </c>
    </row>
    <row r="31" spans="2:12" ht="15" customHeight="1" x14ac:dyDescent="0.25">
      <c r="B31" s="10"/>
      <c r="C31" s="10" t="s">
        <v>49</v>
      </c>
      <c r="D31" s="23">
        <v>307</v>
      </c>
      <c r="E31" s="23">
        <v>0</v>
      </c>
      <c r="F31" s="23">
        <v>307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5" customHeight="1" x14ac:dyDescent="0.25">
      <c r="B32" s="8"/>
      <c r="C32" s="8" t="s">
        <v>65</v>
      </c>
      <c r="D32" s="22">
        <v>422</v>
      </c>
      <c r="E32" s="22">
        <v>0</v>
      </c>
      <c r="F32" s="22">
        <v>230</v>
      </c>
      <c r="G32" s="22">
        <v>0</v>
      </c>
      <c r="H32" s="22">
        <v>192</v>
      </c>
      <c r="I32" s="22">
        <v>0</v>
      </c>
      <c r="J32" s="22">
        <v>0</v>
      </c>
      <c r="K32" s="22">
        <v>0</v>
      </c>
      <c r="L32" s="22">
        <v>0</v>
      </c>
    </row>
    <row r="33" spans="2:12" ht="15" customHeight="1" x14ac:dyDescent="0.25">
      <c r="B33" s="25" t="s">
        <v>22</v>
      </c>
      <c r="C33" s="25" t="s">
        <v>29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</row>
    <row r="34" spans="2:12" ht="15" customHeight="1" x14ac:dyDescent="0.25">
      <c r="B34" s="10"/>
      <c r="C34" s="10" t="s">
        <v>49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2:12" ht="15" customHeight="1" x14ac:dyDescent="0.25">
      <c r="B35" s="8"/>
      <c r="C35" s="8" t="s">
        <v>65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2:12" ht="15" customHeight="1" x14ac:dyDescent="0.25">
      <c r="B36" s="25" t="s">
        <v>21</v>
      </c>
      <c r="C36" s="25" t="s">
        <v>29</v>
      </c>
      <c r="D36" s="23">
        <v>11956.5</v>
      </c>
      <c r="E36" s="23">
        <v>4209</v>
      </c>
      <c r="F36" s="23">
        <v>0</v>
      </c>
      <c r="G36" s="23">
        <v>2359</v>
      </c>
      <c r="H36" s="23">
        <v>1051.5</v>
      </c>
      <c r="I36" s="23">
        <v>268</v>
      </c>
      <c r="J36" s="23">
        <v>0</v>
      </c>
      <c r="K36" s="23">
        <v>0</v>
      </c>
      <c r="L36" s="23">
        <v>4069</v>
      </c>
    </row>
    <row r="37" spans="2:12" ht="15" customHeight="1" x14ac:dyDescent="0.25">
      <c r="B37" s="10"/>
      <c r="C37" s="10" t="s">
        <v>49</v>
      </c>
      <c r="D37" s="23">
        <v>11295.5</v>
      </c>
      <c r="E37" s="23">
        <v>4209</v>
      </c>
      <c r="F37" s="23">
        <v>0</v>
      </c>
      <c r="G37" s="23">
        <v>2359</v>
      </c>
      <c r="H37" s="23">
        <v>390.5</v>
      </c>
      <c r="I37" s="23">
        <v>268</v>
      </c>
      <c r="J37" s="23">
        <v>0</v>
      </c>
      <c r="K37" s="23">
        <v>0</v>
      </c>
      <c r="L37" s="23">
        <v>4069</v>
      </c>
    </row>
    <row r="38" spans="2:12" ht="15" customHeight="1" x14ac:dyDescent="0.25">
      <c r="B38" s="8"/>
      <c r="C38" s="8" t="s">
        <v>65</v>
      </c>
      <c r="D38" s="22">
        <v>661</v>
      </c>
      <c r="E38" s="22">
        <v>0</v>
      </c>
      <c r="F38" s="22">
        <v>0</v>
      </c>
      <c r="G38" s="22">
        <v>0</v>
      </c>
      <c r="H38" s="22">
        <v>661</v>
      </c>
      <c r="I38" s="22">
        <v>0</v>
      </c>
      <c r="J38" s="22">
        <v>0</v>
      </c>
      <c r="K38" s="22">
        <v>0</v>
      </c>
      <c r="L38" s="22">
        <v>0</v>
      </c>
    </row>
    <row r="39" spans="2:12" ht="15" customHeight="1" x14ac:dyDescent="0.25">
      <c r="B39" s="25" t="s">
        <v>20</v>
      </c>
      <c r="C39" s="25" t="s">
        <v>29</v>
      </c>
      <c r="D39" s="23">
        <v>3191.4</v>
      </c>
      <c r="E39" s="23">
        <v>658</v>
      </c>
      <c r="F39" s="23">
        <v>1359</v>
      </c>
      <c r="G39" s="23">
        <v>0</v>
      </c>
      <c r="H39" s="23">
        <v>751</v>
      </c>
      <c r="I39" s="23">
        <v>83.4</v>
      </c>
      <c r="J39" s="23">
        <v>0</v>
      </c>
      <c r="K39" s="23">
        <v>0</v>
      </c>
      <c r="L39" s="23">
        <v>340</v>
      </c>
    </row>
    <row r="40" spans="2:12" ht="15" customHeight="1" x14ac:dyDescent="0.25">
      <c r="B40" s="10"/>
      <c r="C40" s="10" t="s">
        <v>49</v>
      </c>
      <c r="D40" s="23">
        <v>2810.4</v>
      </c>
      <c r="E40" s="23">
        <v>658</v>
      </c>
      <c r="F40" s="23">
        <v>1359</v>
      </c>
      <c r="G40" s="23">
        <v>0</v>
      </c>
      <c r="H40" s="23">
        <v>370</v>
      </c>
      <c r="I40" s="23">
        <v>83.4</v>
      </c>
      <c r="J40" s="23">
        <v>0</v>
      </c>
      <c r="K40" s="23">
        <v>0</v>
      </c>
      <c r="L40" s="23">
        <v>340</v>
      </c>
    </row>
    <row r="41" spans="2:12" ht="15" customHeight="1" x14ac:dyDescent="0.25">
      <c r="B41" s="8"/>
      <c r="C41" s="8" t="s">
        <v>65</v>
      </c>
      <c r="D41" s="22">
        <v>381</v>
      </c>
      <c r="E41" s="22">
        <v>0</v>
      </c>
      <c r="F41" s="22">
        <v>0</v>
      </c>
      <c r="G41" s="22">
        <v>0</v>
      </c>
      <c r="H41" s="22">
        <v>381</v>
      </c>
      <c r="I41" s="22">
        <v>0</v>
      </c>
      <c r="J41" s="22">
        <v>0</v>
      </c>
      <c r="K41" s="22">
        <v>0</v>
      </c>
      <c r="L41" s="22">
        <v>0</v>
      </c>
    </row>
    <row r="42" spans="2:12" ht="15" customHeight="1" x14ac:dyDescent="0.25">
      <c r="B42" s="25" t="s">
        <v>19</v>
      </c>
      <c r="C42" s="25" t="s">
        <v>29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</row>
    <row r="43" spans="2:12" ht="15" customHeight="1" x14ac:dyDescent="0.25">
      <c r="B43" s="10"/>
      <c r="C43" s="10" t="s">
        <v>49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5" customHeight="1" x14ac:dyDescent="0.25">
      <c r="B44" s="8"/>
      <c r="C44" s="8" t="s">
        <v>65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2:12" ht="15" customHeight="1" x14ac:dyDescent="0.25">
      <c r="B45" s="25" t="s">
        <v>18</v>
      </c>
      <c r="C45" s="25" t="s">
        <v>29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</row>
    <row r="46" spans="2:12" ht="15" customHeight="1" x14ac:dyDescent="0.25">
      <c r="B46" s="10"/>
      <c r="C46" s="10" t="s">
        <v>49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2:12" ht="15" customHeight="1" x14ac:dyDescent="0.25">
      <c r="B47" s="8"/>
      <c r="C47" s="8" t="s">
        <v>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2:12" ht="15" customHeight="1" x14ac:dyDescent="0.25">
      <c r="B48" s="25" t="s">
        <v>66</v>
      </c>
      <c r="C48" s="25" t="s">
        <v>29</v>
      </c>
      <c r="D48" s="23">
        <v>3239.5</v>
      </c>
      <c r="E48" s="23">
        <v>841</v>
      </c>
      <c r="F48" s="23">
        <v>315</v>
      </c>
      <c r="G48" s="23">
        <v>0</v>
      </c>
      <c r="H48" s="23">
        <v>1838.5</v>
      </c>
      <c r="I48" s="23">
        <v>95</v>
      </c>
      <c r="J48" s="23">
        <v>0</v>
      </c>
      <c r="K48" s="23">
        <v>0</v>
      </c>
      <c r="L48" s="23">
        <v>150</v>
      </c>
    </row>
    <row r="49" spans="2:12" ht="15" customHeight="1" x14ac:dyDescent="0.25">
      <c r="B49" s="10"/>
      <c r="C49" s="10" t="s">
        <v>49</v>
      </c>
      <c r="D49" s="23">
        <v>2125.5</v>
      </c>
      <c r="E49" s="23">
        <v>841</v>
      </c>
      <c r="F49" s="23">
        <v>315</v>
      </c>
      <c r="G49" s="23">
        <v>0</v>
      </c>
      <c r="H49" s="23">
        <v>724.5</v>
      </c>
      <c r="I49" s="23">
        <v>95</v>
      </c>
      <c r="J49" s="23">
        <v>0</v>
      </c>
      <c r="K49" s="23">
        <v>0</v>
      </c>
      <c r="L49" s="23">
        <v>150</v>
      </c>
    </row>
    <row r="50" spans="2:12" ht="15" customHeight="1" x14ac:dyDescent="0.25">
      <c r="B50" s="8"/>
      <c r="C50" s="8" t="s">
        <v>65</v>
      </c>
      <c r="D50" s="22">
        <v>1114</v>
      </c>
      <c r="E50" s="22">
        <v>0</v>
      </c>
      <c r="F50" s="22">
        <v>0</v>
      </c>
      <c r="G50" s="22">
        <v>0</v>
      </c>
      <c r="H50" s="22">
        <v>1114</v>
      </c>
      <c r="I50" s="22">
        <v>0</v>
      </c>
      <c r="J50" s="22">
        <v>0</v>
      </c>
      <c r="K50" s="22">
        <v>0</v>
      </c>
      <c r="L50" s="22">
        <v>0</v>
      </c>
    </row>
    <row r="51" spans="2:12" ht="15" customHeight="1" x14ac:dyDescent="0.25">
      <c r="B51" s="25" t="s">
        <v>16</v>
      </c>
      <c r="C51" s="25" t="s">
        <v>29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5" customHeight="1" x14ac:dyDescent="0.25">
      <c r="B52" s="10"/>
      <c r="C52" s="10" t="s">
        <v>49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2:12" ht="15" customHeight="1" x14ac:dyDescent="0.25">
      <c r="B53" s="8"/>
      <c r="C53" s="8" t="s">
        <v>65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2:12" ht="15" customHeight="1" x14ac:dyDescent="0.25">
      <c r="B54" s="25" t="s">
        <v>15</v>
      </c>
      <c r="C54" s="25" t="s">
        <v>29</v>
      </c>
      <c r="D54" s="23">
        <v>4591.3</v>
      </c>
      <c r="E54" s="23">
        <v>409</v>
      </c>
      <c r="F54" s="23">
        <v>20</v>
      </c>
      <c r="G54" s="23">
        <v>174</v>
      </c>
      <c r="H54" s="23">
        <v>2134</v>
      </c>
      <c r="I54" s="23">
        <v>1774.3</v>
      </c>
      <c r="J54" s="23">
        <v>0</v>
      </c>
      <c r="K54" s="23">
        <v>0</v>
      </c>
      <c r="L54" s="23">
        <v>80</v>
      </c>
    </row>
    <row r="55" spans="2:12" ht="15" customHeight="1" x14ac:dyDescent="0.25">
      <c r="B55" s="10"/>
      <c r="C55" s="10" t="s">
        <v>49</v>
      </c>
      <c r="D55" s="23">
        <v>4332.3</v>
      </c>
      <c r="E55" s="23">
        <v>409</v>
      </c>
      <c r="F55" s="23">
        <v>20</v>
      </c>
      <c r="G55" s="23">
        <v>174</v>
      </c>
      <c r="H55" s="23">
        <v>1875</v>
      </c>
      <c r="I55" s="23">
        <v>1774.3</v>
      </c>
      <c r="J55" s="23">
        <v>0</v>
      </c>
      <c r="K55" s="23">
        <v>0</v>
      </c>
      <c r="L55" s="23">
        <v>80</v>
      </c>
    </row>
    <row r="56" spans="2:12" ht="15" customHeight="1" x14ac:dyDescent="0.25">
      <c r="B56" s="8"/>
      <c r="C56" s="8" t="s">
        <v>65</v>
      </c>
      <c r="D56" s="22">
        <v>259</v>
      </c>
      <c r="E56" s="22">
        <v>0</v>
      </c>
      <c r="F56" s="22">
        <v>0</v>
      </c>
      <c r="G56" s="22">
        <v>0</v>
      </c>
      <c r="H56" s="22">
        <v>259</v>
      </c>
      <c r="I56" s="22">
        <v>0</v>
      </c>
      <c r="J56" s="22">
        <v>0</v>
      </c>
      <c r="K56" s="22">
        <v>0</v>
      </c>
      <c r="L56" s="22">
        <v>0</v>
      </c>
    </row>
    <row r="57" spans="2:12" ht="15" customHeight="1" x14ac:dyDescent="0.25">
      <c r="B57" s="25" t="s">
        <v>14</v>
      </c>
      <c r="C57" s="25" t="s">
        <v>29</v>
      </c>
      <c r="D57" s="23">
        <v>971.8</v>
      </c>
      <c r="E57" s="23">
        <v>0</v>
      </c>
      <c r="F57" s="23">
        <v>100</v>
      </c>
      <c r="G57" s="23">
        <v>0</v>
      </c>
      <c r="H57" s="23">
        <v>841.8</v>
      </c>
      <c r="I57" s="23">
        <v>0</v>
      </c>
      <c r="J57" s="23">
        <v>30</v>
      </c>
      <c r="K57" s="23">
        <v>0</v>
      </c>
      <c r="L57" s="23">
        <v>0</v>
      </c>
    </row>
    <row r="58" spans="2:12" ht="15" customHeight="1" x14ac:dyDescent="0.25">
      <c r="B58" s="10"/>
      <c r="C58" s="10" t="s">
        <v>49</v>
      </c>
      <c r="D58" s="23">
        <v>921.8</v>
      </c>
      <c r="E58" s="23">
        <v>0</v>
      </c>
      <c r="F58" s="23">
        <v>100</v>
      </c>
      <c r="G58" s="23">
        <v>0</v>
      </c>
      <c r="H58" s="23">
        <v>791.8</v>
      </c>
      <c r="I58" s="23">
        <v>0</v>
      </c>
      <c r="J58" s="23">
        <v>30</v>
      </c>
      <c r="K58" s="23">
        <v>0</v>
      </c>
      <c r="L58" s="23">
        <v>0</v>
      </c>
    </row>
    <row r="59" spans="2:12" ht="15" customHeight="1" x14ac:dyDescent="0.25">
      <c r="B59" s="8"/>
      <c r="C59" s="8" t="s">
        <v>65</v>
      </c>
      <c r="D59" s="22">
        <v>50</v>
      </c>
      <c r="E59" s="22">
        <v>0</v>
      </c>
      <c r="F59" s="22">
        <v>0</v>
      </c>
      <c r="G59" s="22">
        <v>0</v>
      </c>
      <c r="H59" s="22">
        <v>50</v>
      </c>
      <c r="I59" s="22">
        <v>0</v>
      </c>
      <c r="J59" s="22">
        <v>0</v>
      </c>
      <c r="K59" s="22">
        <v>0</v>
      </c>
      <c r="L59" s="22">
        <v>0</v>
      </c>
    </row>
    <row r="60" spans="2:12" ht="15" customHeight="1" x14ac:dyDescent="0.25">
      <c r="B60" s="25" t="s">
        <v>13</v>
      </c>
      <c r="C60" s="25" t="s">
        <v>29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</row>
    <row r="61" spans="2:12" ht="15" customHeight="1" x14ac:dyDescent="0.25">
      <c r="B61" s="10"/>
      <c r="C61" s="10" t="s">
        <v>49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5" customHeight="1" x14ac:dyDescent="0.25">
      <c r="B62" s="8"/>
      <c r="C62" s="8" t="s">
        <v>65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5" customHeight="1" x14ac:dyDescent="0.25">
      <c r="B63" s="25" t="s">
        <v>12</v>
      </c>
      <c r="C63" s="25" t="s">
        <v>29</v>
      </c>
      <c r="D63" s="23">
        <v>403</v>
      </c>
      <c r="E63" s="23">
        <v>263</v>
      </c>
      <c r="F63" s="23">
        <v>0</v>
      </c>
      <c r="G63" s="23">
        <v>0</v>
      </c>
      <c r="H63" s="23">
        <v>140</v>
      </c>
      <c r="I63" s="23">
        <v>0</v>
      </c>
      <c r="J63" s="23">
        <v>0</v>
      </c>
      <c r="K63" s="23">
        <v>0</v>
      </c>
      <c r="L63" s="23">
        <v>0</v>
      </c>
    </row>
    <row r="64" spans="2:12" ht="15" customHeight="1" x14ac:dyDescent="0.25">
      <c r="B64" s="10"/>
      <c r="C64" s="10" t="s">
        <v>49</v>
      </c>
      <c r="D64" s="23">
        <v>263</v>
      </c>
      <c r="E64" s="23">
        <v>263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2:12" ht="15" customHeight="1" x14ac:dyDescent="0.25">
      <c r="B65" s="8"/>
      <c r="C65" s="8" t="s">
        <v>65</v>
      </c>
      <c r="D65" s="22">
        <v>140</v>
      </c>
      <c r="E65" s="22">
        <v>0</v>
      </c>
      <c r="F65" s="22">
        <v>0</v>
      </c>
      <c r="G65" s="22">
        <v>0</v>
      </c>
      <c r="H65" s="22">
        <v>140</v>
      </c>
      <c r="I65" s="22">
        <v>0</v>
      </c>
      <c r="J65" s="22">
        <v>0</v>
      </c>
      <c r="K65" s="22">
        <v>0</v>
      </c>
      <c r="L65" s="22">
        <v>0</v>
      </c>
    </row>
    <row r="66" spans="2:12" ht="15" customHeight="1" x14ac:dyDescent="0.25">
      <c r="B66" s="25" t="s">
        <v>11</v>
      </c>
      <c r="C66" s="25" t="s">
        <v>29</v>
      </c>
      <c r="D66" s="23">
        <v>204</v>
      </c>
      <c r="E66" s="23">
        <v>104</v>
      </c>
      <c r="F66" s="23">
        <v>0</v>
      </c>
      <c r="G66" s="23">
        <v>0</v>
      </c>
      <c r="H66" s="23">
        <v>0</v>
      </c>
      <c r="I66" s="23">
        <v>0</v>
      </c>
      <c r="J66" s="23">
        <v>50</v>
      </c>
      <c r="K66" s="23">
        <v>0</v>
      </c>
      <c r="L66" s="23">
        <v>50</v>
      </c>
    </row>
    <row r="67" spans="2:12" ht="15" customHeight="1" x14ac:dyDescent="0.25">
      <c r="B67" s="10"/>
      <c r="C67" s="10" t="s">
        <v>49</v>
      </c>
      <c r="D67" s="23">
        <v>204</v>
      </c>
      <c r="E67" s="23">
        <v>104</v>
      </c>
      <c r="F67" s="23">
        <v>0</v>
      </c>
      <c r="G67" s="23">
        <v>0</v>
      </c>
      <c r="H67" s="23">
        <v>0</v>
      </c>
      <c r="I67" s="23">
        <v>0</v>
      </c>
      <c r="J67" s="23">
        <v>50</v>
      </c>
      <c r="K67" s="23">
        <v>0</v>
      </c>
      <c r="L67" s="23">
        <v>50</v>
      </c>
    </row>
    <row r="68" spans="2:12" ht="15" customHeight="1" x14ac:dyDescent="0.25">
      <c r="B68" s="8"/>
      <c r="C68" s="8" t="s">
        <v>65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spans="2:12" ht="15" customHeight="1" x14ac:dyDescent="0.25">
      <c r="B69" s="25" t="s">
        <v>10</v>
      </c>
      <c r="C69" s="25" t="s">
        <v>29</v>
      </c>
      <c r="D69" s="23">
        <v>670</v>
      </c>
      <c r="E69" s="23">
        <v>670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2:12" ht="15" customHeight="1" x14ac:dyDescent="0.25">
      <c r="B70" s="10"/>
      <c r="C70" s="10" t="s">
        <v>49</v>
      </c>
      <c r="D70" s="23">
        <v>670</v>
      </c>
      <c r="E70" s="23">
        <v>670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2:12" ht="15" customHeight="1" x14ac:dyDescent="0.25">
      <c r="B71" s="8"/>
      <c r="C71" s="8" t="s">
        <v>65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spans="2:12" ht="15" customHeight="1" x14ac:dyDescent="0.25">
      <c r="B72" s="25" t="s">
        <v>9</v>
      </c>
      <c r="C72" s="25" t="s">
        <v>29</v>
      </c>
      <c r="D72" s="23">
        <v>645</v>
      </c>
      <c r="E72" s="23">
        <v>0</v>
      </c>
      <c r="F72" s="23">
        <v>174</v>
      </c>
      <c r="G72" s="23">
        <v>0</v>
      </c>
      <c r="H72" s="23">
        <v>369</v>
      </c>
      <c r="I72" s="23">
        <v>45</v>
      </c>
      <c r="J72" s="23">
        <v>0</v>
      </c>
      <c r="K72" s="23">
        <v>0</v>
      </c>
      <c r="L72" s="23">
        <v>57</v>
      </c>
    </row>
    <row r="73" spans="2:12" ht="15" customHeight="1" x14ac:dyDescent="0.25">
      <c r="B73" s="10"/>
      <c r="C73" s="10" t="s">
        <v>49</v>
      </c>
      <c r="D73" s="23">
        <v>388</v>
      </c>
      <c r="E73" s="23">
        <v>0</v>
      </c>
      <c r="F73" s="23">
        <v>144</v>
      </c>
      <c r="G73" s="23">
        <v>0</v>
      </c>
      <c r="H73" s="23">
        <v>142</v>
      </c>
      <c r="I73" s="23">
        <v>45</v>
      </c>
      <c r="J73" s="23">
        <v>0</v>
      </c>
      <c r="K73" s="23">
        <v>0</v>
      </c>
      <c r="L73" s="23">
        <v>57</v>
      </c>
    </row>
    <row r="74" spans="2:12" ht="15" customHeight="1" x14ac:dyDescent="0.25">
      <c r="B74" s="8"/>
      <c r="C74" s="8" t="s">
        <v>65</v>
      </c>
      <c r="D74" s="22">
        <v>257</v>
      </c>
      <c r="E74" s="22">
        <v>0</v>
      </c>
      <c r="F74" s="22">
        <v>30</v>
      </c>
      <c r="G74" s="22">
        <v>0</v>
      </c>
      <c r="H74" s="22">
        <v>227</v>
      </c>
      <c r="I74" s="22">
        <v>0</v>
      </c>
      <c r="J74" s="22">
        <v>0</v>
      </c>
      <c r="K74" s="22">
        <v>0</v>
      </c>
      <c r="L74" s="22">
        <v>0</v>
      </c>
    </row>
    <row r="75" spans="2:12" ht="15" customHeight="1" x14ac:dyDescent="0.25">
      <c r="B75" s="25" t="s">
        <v>8</v>
      </c>
      <c r="C75" s="25" t="s">
        <v>29</v>
      </c>
      <c r="D75" s="23">
        <v>85</v>
      </c>
      <c r="E75" s="23">
        <v>85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5" customHeight="1" x14ac:dyDescent="0.25">
      <c r="B76" s="10"/>
      <c r="C76" s="10" t="s">
        <v>49</v>
      </c>
      <c r="D76" s="23">
        <v>85</v>
      </c>
      <c r="E76" s="23">
        <v>85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2:12" ht="15" customHeight="1" x14ac:dyDescent="0.25">
      <c r="B77" s="8"/>
      <c r="C77" s="8" t="s">
        <v>65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spans="2:12" ht="15" customHeight="1" x14ac:dyDescent="0.25">
      <c r="B78" s="25" t="s">
        <v>7</v>
      </c>
      <c r="C78" s="25" t="s">
        <v>29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2:12" ht="15" customHeight="1" x14ac:dyDescent="0.25">
      <c r="B79" s="10"/>
      <c r="C79" s="10" t="s">
        <v>49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5" customHeight="1" x14ac:dyDescent="0.25">
      <c r="B80" s="8"/>
      <c r="C80" s="8" t="s">
        <v>65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spans="2:12" ht="15" customHeight="1" x14ac:dyDescent="0.25">
      <c r="B81" s="25" t="s">
        <v>6</v>
      </c>
      <c r="C81" s="25" t="s">
        <v>29</v>
      </c>
      <c r="D81" s="23">
        <v>1445</v>
      </c>
      <c r="E81" s="23">
        <v>1187</v>
      </c>
      <c r="F81" s="23">
        <v>0</v>
      </c>
      <c r="G81" s="23">
        <v>0</v>
      </c>
      <c r="H81" s="23">
        <v>20</v>
      </c>
      <c r="I81" s="23">
        <v>120</v>
      </c>
      <c r="J81" s="23">
        <v>0</v>
      </c>
      <c r="K81" s="23">
        <v>0</v>
      </c>
      <c r="L81" s="23">
        <v>118</v>
      </c>
    </row>
    <row r="82" spans="2:12" ht="15" customHeight="1" x14ac:dyDescent="0.25">
      <c r="B82" s="10"/>
      <c r="C82" s="10" t="s">
        <v>49</v>
      </c>
      <c r="D82" s="23">
        <v>1425</v>
      </c>
      <c r="E82" s="23">
        <v>1187</v>
      </c>
      <c r="F82" s="23">
        <v>0</v>
      </c>
      <c r="G82" s="23">
        <v>0</v>
      </c>
      <c r="H82" s="23">
        <v>0</v>
      </c>
      <c r="I82" s="23">
        <v>120</v>
      </c>
      <c r="J82" s="23">
        <v>0</v>
      </c>
      <c r="K82" s="23">
        <v>0</v>
      </c>
      <c r="L82" s="23">
        <v>118</v>
      </c>
    </row>
    <row r="83" spans="2:12" ht="15" customHeight="1" x14ac:dyDescent="0.25">
      <c r="B83" s="8"/>
      <c r="C83" s="8" t="s">
        <v>65</v>
      </c>
      <c r="D83" s="22">
        <v>20</v>
      </c>
      <c r="E83" s="22">
        <v>0</v>
      </c>
      <c r="F83" s="22">
        <v>0</v>
      </c>
      <c r="G83" s="22">
        <v>0</v>
      </c>
      <c r="H83" s="22">
        <v>20</v>
      </c>
      <c r="I83" s="22">
        <v>0</v>
      </c>
      <c r="J83" s="22">
        <v>0</v>
      </c>
      <c r="K83" s="22">
        <v>0</v>
      </c>
      <c r="L83" s="22">
        <v>0</v>
      </c>
    </row>
    <row r="84" spans="2:12" ht="15" customHeight="1" x14ac:dyDescent="0.25">
      <c r="B84" s="25" t="s">
        <v>5</v>
      </c>
      <c r="C84" s="25" t="s">
        <v>29</v>
      </c>
      <c r="D84" s="23">
        <v>1280</v>
      </c>
      <c r="E84" s="23">
        <v>0</v>
      </c>
      <c r="F84" s="23">
        <v>0</v>
      </c>
      <c r="G84" s="23">
        <v>0</v>
      </c>
      <c r="H84" s="23">
        <v>466</v>
      </c>
      <c r="I84" s="23">
        <v>407</v>
      </c>
      <c r="J84" s="23">
        <v>0</v>
      </c>
      <c r="K84" s="23">
        <v>0</v>
      </c>
      <c r="L84" s="23">
        <v>407</v>
      </c>
    </row>
    <row r="85" spans="2:12" ht="15" customHeight="1" x14ac:dyDescent="0.25">
      <c r="B85" s="10"/>
      <c r="C85" s="10" t="s">
        <v>49</v>
      </c>
      <c r="D85" s="23">
        <v>1168</v>
      </c>
      <c r="E85" s="23">
        <v>0</v>
      </c>
      <c r="F85" s="23">
        <v>0</v>
      </c>
      <c r="G85" s="23">
        <v>0</v>
      </c>
      <c r="H85" s="23">
        <v>354</v>
      </c>
      <c r="I85" s="23">
        <v>407</v>
      </c>
      <c r="J85" s="23">
        <v>0</v>
      </c>
      <c r="K85" s="23">
        <v>0</v>
      </c>
      <c r="L85" s="23">
        <v>407</v>
      </c>
    </row>
    <row r="86" spans="2:12" ht="15" customHeight="1" x14ac:dyDescent="0.25">
      <c r="B86" s="8"/>
      <c r="C86" s="8" t="s">
        <v>65</v>
      </c>
      <c r="D86" s="22">
        <v>112</v>
      </c>
      <c r="E86" s="22">
        <v>0</v>
      </c>
      <c r="F86" s="22">
        <v>0</v>
      </c>
      <c r="G86" s="22">
        <v>0</v>
      </c>
      <c r="H86" s="22">
        <v>112</v>
      </c>
      <c r="I86" s="22">
        <v>0</v>
      </c>
      <c r="J86" s="22">
        <v>0</v>
      </c>
      <c r="K86" s="22">
        <v>0</v>
      </c>
      <c r="L86" s="22">
        <v>0</v>
      </c>
    </row>
    <row r="87" spans="2:12" ht="15" customHeight="1" x14ac:dyDescent="0.25">
      <c r="B87" s="25" t="s">
        <v>4</v>
      </c>
      <c r="C87" s="25" t="s">
        <v>29</v>
      </c>
      <c r="D87" s="23">
        <v>150</v>
      </c>
      <c r="E87" s="23">
        <v>0</v>
      </c>
      <c r="F87" s="23">
        <v>0</v>
      </c>
      <c r="G87" s="23">
        <v>0</v>
      </c>
      <c r="H87" s="23">
        <v>40</v>
      </c>
      <c r="I87" s="23">
        <v>100</v>
      </c>
      <c r="J87" s="23">
        <v>10</v>
      </c>
      <c r="K87" s="23">
        <v>0</v>
      </c>
      <c r="L87" s="23">
        <v>0</v>
      </c>
    </row>
    <row r="88" spans="2:12" ht="15" customHeight="1" x14ac:dyDescent="0.25">
      <c r="B88" s="10"/>
      <c r="C88" s="10" t="s">
        <v>49</v>
      </c>
      <c r="D88" s="23">
        <v>140</v>
      </c>
      <c r="E88" s="23">
        <v>0</v>
      </c>
      <c r="F88" s="23">
        <v>0</v>
      </c>
      <c r="G88" s="23">
        <v>0</v>
      </c>
      <c r="H88" s="23">
        <v>40</v>
      </c>
      <c r="I88" s="23">
        <v>100</v>
      </c>
      <c r="J88" s="23">
        <v>0</v>
      </c>
      <c r="K88" s="23">
        <v>0</v>
      </c>
      <c r="L88" s="23">
        <v>0</v>
      </c>
    </row>
    <row r="89" spans="2:12" ht="15" customHeight="1" x14ac:dyDescent="0.25">
      <c r="B89" s="8"/>
      <c r="C89" s="8" t="s">
        <v>65</v>
      </c>
      <c r="D89" s="22">
        <v>10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10</v>
      </c>
      <c r="K89" s="22">
        <v>0</v>
      </c>
      <c r="L89" s="22">
        <v>0</v>
      </c>
    </row>
    <row r="90" spans="2:12" ht="15" customHeight="1" x14ac:dyDescent="0.25">
      <c r="B90" s="10" t="s">
        <v>3</v>
      </c>
      <c r="C90" s="25" t="s">
        <v>29</v>
      </c>
      <c r="D90" s="23">
        <v>10146.5</v>
      </c>
      <c r="E90" s="23">
        <v>2570</v>
      </c>
      <c r="F90" s="23">
        <v>3211</v>
      </c>
      <c r="G90" s="23">
        <v>225</v>
      </c>
      <c r="H90" s="23">
        <v>3833</v>
      </c>
      <c r="I90" s="23">
        <v>50</v>
      </c>
      <c r="J90" s="23">
        <v>0</v>
      </c>
      <c r="K90" s="23">
        <v>0</v>
      </c>
      <c r="L90" s="23">
        <v>257.5</v>
      </c>
    </row>
    <row r="91" spans="2:12" ht="15" customHeight="1" x14ac:dyDescent="0.25">
      <c r="B91" s="10"/>
      <c r="C91" s="10" t="s">
        <v>49</v>
      </c>
      <c r="D91" s="23">
        <v>7961</v>
      </c>
      <c r="E91" s="23">
        <v>2553</v>
      </c>
      <c r="F91" s="23">
        <v>3211</v>
      </c>
      <c r="G91" s="23">
        <v>178.5</v>
      </c>
      <c r="H91" s="23">
        <v>1711</v>
      </c>
      <c r="I91" s="23">
        <v>50</v>
      </c>
      <c r="J91" s="23">
        <v>0</v>
      </c>
      <c r="K91" s="23">
        <v>0</v>
      </c>
      <c r="L91" s="23">
        <v>257.5</v>
      </c>
    </row>
    <row r="92" spans="2:12" ht="15" customHeight="1" x14ac:dyDescent="0.25">
      <c r="B92" s="8"/>
      <c r="C92" s="8" t="s">
        <v>65</v>
      </c>
      <c r="D92" s="22">
        <v>2185.5</v>
      </c>
      <c r="E92" s="22">
        <v>17</v>
      </c>
      <c r="F92" s="22">
        <v>0</v>
      </c>
      <c r="G92" s="22">
        <v>46.5</v>
      </c>
      <c r="H92" s="22">
        <v>2122</v>
      </c>
      <c r="I92" s="22">
        <v>0</v>
      </c>
      <c r="J92" s="22">
        <v>0</v>
      </c>
      <c r="K92" s="22">
        <v>0</v>
      </c>
      <c r="L92" s="22">
        <v>0</v>
      </c>
    </row>
    <row r="94" spans="2:12" x14ac:dyDescent="0.25">
      <c r="B94" s="5" t="s">
        <v>2</v>
      </c>
    </row>
    <row r="95" spans="2:12" x14ac:dyDescent="0.25">
      <c r="B95" s="4" t="s">
        <v>1</v>
      </c>
    </row>
    <row r="96" spans="2:12" x14ac:dyDescent="0.25">
      <c r="B96" s="3"/>
    </row>
    <row r="97" spans="2:2" x14ac:dyDescent="0.25">
      <c r="B97" s="2" t="s">
        <v>0</v>
      </c>
    </row>
  </sheetData>
  <mergeCells count="13">
    <mergeCell ref="L9:L10"/>
    <mergeCell ref="D11:L11"/>
    <mergeCell ref="B9:B10"/>
    <mergeCell ref="C9:C10"/>
    <mergeCell ref="D9:D10"/>
    <mergeCell ref="E9:E10"/>
    <mergeCell ref="F9:F10"/>
    <mergeCell ref="G9:G10"/>
    <mergeCell ref="B12:B14"/>
    <mergeCell ref="H9:H10"/>
    <mergeCell ref="I9:I10"/>
    <mergeCell ref="J9:J10"/>
    <mergeCell ref="K9:K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97"/>
  <sheetViews>
    <sheetView workbookViewId="0">
      <selection activeCell="A9" sqref="A9"/>
    </sheetView>
  </sheetViews>
  <sheetFormatPr baseColWidth="10" defaultRowHeight="15" x14ac:dyDescent="0.25"/>
  <cols>
    <col min="1" max="1" width="4.42578125" style="1" customWidth="1"/>
    <col min="2" max="2" width="19.42578125" style="1" customWidth="1"/>
    <col min="3" max="3" width="17.7109375" style="1" customWidth="1"/>
    <col min="4" max="16384" width="11.42578125" style="1"/>
  </cols>
  <sheetData>
    <row r="5" spans="2:10" x14ac:dyDescent="0.25">
      <c r="B5" s="21" t="s">
        <v>46</v>
      </c>
    </row>
    <row r="6" spans="2:10" x14ac:dyDescent="0.25">
      <c r="B6" s="20" t="s">
        <v>116</v>
      </c>
    </row>
    <row r="9" spans="2:10" x14ac:dyDescent="0.25">
      <c r="B9" s="85" t="s">
        <v>44</v>
      </c>
      <c r="C9" s="80" t="s">
        <v>63</v>
      </c>
      <c r="D9" s="85" t="s">
        <v>29</v>
      </c>
      <c r="E9" s="85" t="s">
        <v>115</v>
      </c>
      <c r="F9" s="85" t="s">
        <v>114</v>
      </c>
      <c r="G9" s="85" t="s">
        <v>113</v>
      </c>
      <c r="H9" s="85" t="s">
        <v>112</v>
      </c>
      <c r="I9" s="85" t="s">
        <v>111</v>
      </c>
      <c r="J9" s="85" t="s">
        <v>86</v>
      </c>
    </row>
    <row r="10" spans="2:10" x14ac:dyDescent="0.25">
      <c r="B10" s="89"/>
      <c r="C10" s="89"/>
      <c r="D10" s="89"/>
      <c r="E10" s="89"/>
      <c r="F10" s="89"/>
      <c r="G10" s="89"/>
      <c r="H10" s="89"/>
      <c r="I10" s="89"/>
      <c r="J10" s="89"/>
    </row>
    <row r="11" spans="2:10" x14ac:dyDescent="0.25">
      <c r="B11" s="35"/>
      <c r="C11" s="35"/>
      <c r="D11" s="99" t="s">
        <v>67</v>
      </c>
      <c r="E11" s="100"/>
      <c r="F11" s="100"/>
      <c r="G11" s="100"/>
      <c r="H11" s="100"/>
      <c r="I11" s="100"/>
      <c r="J11" s="100"/>
    </row>
    <row r="12" spans="2:10" ht="15" customHeight="1" x14ac:dyDescent="0.25">
      <c r="B12" s="95" t="s">
        <v>29</v>
      </c>
      <c r="C12" s="13" t="s">
        <v>29</v>
      </c>
      <c r="D12" s="32">
        <v>2227</v>
      </c>
      <c r="E12" s="32">
        <v>1121</v>
      </c>
      <c r="F12" s="32">
        <v>768</v>
      </c>
      <c r="G12" s="32">
        <v>159</v>
      </c>
      <c r="H12" s="32">
        <v>0</v>
      </c>
      <c r="I12" s="32">
        <v>68</v>
      </c>
      <c r="J12" s="32">
        <v>111</v>
      </c>
    </row>
    <row r="13" spans="2:10" ht="15" customHeight="1" x14ac:dyDescent="0.25">
      <c r="B13" s="95"/>
      <c r="C13" s="13" t="s">
        <v>49</v>
      </c>
      <c r="D13" s="32">
        <v>2013.5</v>
      </c>
      <c r="E13" s="32">
        <v>1031</v>
      </c>
      <c r="F13" s="32">
        <v>768</v>
      </c>
      <c r="G13" s="32">
        <v>40</v>
      </c>
      <c r="H13" s="32">
        <v>0</v>
      </c>
      <c r="I13" s="32">
        <v>68</v>
      </c>
      <c r="J13" s="32">
        <v>106.5</v>
      </c>
    </row>
    <row r="14" spans="2:10" ht="15" customHeight="1" x14ac:dyDescent="0.25">
      <c r="B14" s="96"/>
      <c r="C14" s="28" t="s">
        <v>65</v>
      </c>
      <c r="D14" s="27">
        <v>213.5</v>
      </c>
      <c r="E14" s="27">
        <v>90</v>
      </c>
      <c r="F14" s="27">
        <v>0</v>
      </c>
      <c r="G14" s="27">
        <v>119</v>
      </c>
      <c r="H14" s="27">
        <v>0</v>
      </c>
      <c r="I14" s="27">
        <v>0</v>
      </c>
      <c r="J14" s="27">
        <v>4.5</v>
      </c>
    </row>
    <row r="15" spans="2:10" ht="15" customHeight="1" x14ac:dyDescent="0.25">
      <c r="B15" s="25" t="s">
        <v>28</v>
      </c>
      <c r="C15" s="25" t="s">
        <v>29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2:10" ht="15" customHeight="1" x14ac:dyDescent="0.25">
      <c r="B16" s="10"/>
      <c r="C16" s="10" t="s">
        <v>49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2:10" ht="15" customHeight="1" x14ac:dyDescent="0.25">
      <c r="B17" s="8"/>
      <c r="C17" s="8" t="s">
        <v>65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2:10" ht="15" customHeight="1" x14ac:dyDescent="0.25">
      <c r="B18" s="25" t="s">
        <v>27</v>
      </c>
      <c r="C18" s="25" t="s">
        <v>29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2:10" ht="15" customHeight="1" x14ac:dyDescent="0.25">
      <c r="B19" s="10"/>
      <c r="C19" s="10" t="s">
        <v>49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2:10" ht="15" customHeight="1" x14ac:dyDescent="0.25">
      <c r="B20" s="8"/>
      <c r="C20" s="8" t="s">
        <v>65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2:10" ht="15" customHeight="1" x14ac:dyDescent="0.25">
      <c r="B21" s="25" t="s">
        <v>26</v>
      </c>
      <c r="C21" s="25" t="s">
        <v>29</v>
      </c>
      <c r="D21" s="23">
        <v>224</v>
      </c>
      <c r="E21" s="23">
        <v>108</v>
      </c>
      <c r="F21" s="23">
        <v>116</v>
      </c>
      <c r="G21" s="23">
        <v>0</v>
      </c>
      <c r="H21" s="23">
        <v>0</v>
      </c>
      <c r="I21" s="23">
        <v>0</v>
      </c>
      <c r="J21" s="23">
        <v>0</v>
      </c>
    </row>
    <row r="22" spans="2:10" ht="15" customHeight="1" x14ac:dyDescent="0.25">
      <c r="B22" s="10"/>
      <c r="C22" s="10" t="s">
        <v>49</v>
      </c>
      <c r="D22" s="23">
        <v>134</v>
      </c>
      <c r="E22" s="23">
        <v>18</v>
      </c>
      <c r="F22" s="23">
        <v>116</v>
      </c>
      <c r="G22" s="23">
        <v>0</v>
      </c>
      <c r="H22" s="23">
        <v>0</v>
      </c>
      <c r="I22" s="23">
        <v>0</v>
      </c>
      <c r="J22" s="23">
        <v>0</v>
      </c>
    </row>
    <row r="23" spans="2:10" ht="15" customHeight="1" x14ac:dyDescent="0.25">
      <c r="B23" s="8"/>
      <c r="C23" s="8" t="s">
        <v>65</v>
      </c>
      <c r="D23" s="22">
        <v>90</v>
      </c>
      <c r="E23" s="22">
        <v>90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2:10" ht="15" customHeight="1" x14ac:dyDescent="0.25">
      <c r="B24" s="25" t="s">
        <v>25</v>
      </c>
      <c r="C24" s="25" t="s">
        <v>29</v>
      </c>
      <c r="D24" s="23">
        <v>132</v>
      </c>
      <c r="E24" s="23">
        <v>0</v>
      </c>
      <c r="F24" s="23">
        <v>132</v>
      </c>
      <c r="G24" s="23">
        <v>0</v>
      </c>
      <c r="H24" s="23">
        <v>0</v>
      </c>
      <c r="I24" s="23">
        <v>0</v>
      </c>
      <c r="J24" s="23">
        <v>0</v>
      </c>
    </row>
    <row r="25" spans="2:10" ht="15" customHeight="1" x14ac:dyDescent="0.25">
      <c r="B25" s="10"/>
      <c r="C25" s="10" t="s">
        <v>49</v>
      </c>
      <c r="D25" s="23">
        <v>132</v>
      </c>
      <c r="E25" s="23">
        <v>0</v>
      </c>
      <c r="F25" s="23">
        <v>132</v>
      </c>
      <c r="G25" s="23">
        <v>0</v>
      </c>
      <c r="H25" s="23">
        <v>0</v>
      </c>
      <c r="I25" s="23">
        <v>0</v>
      </c>
      <c r="J25" s="23">
        <v>0</v>
      </c>
    </row>
    <row r="26" spans="2:10" ht="15" customHeight="1" x14ac:dyDescent="0.25">
      <c r="B26" s="8"/>
      <c r="C26" s="8" t="s">
        <v>65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2:10" ht="15" customHeight="1" x14ac:dyDescent="0.25">
      <c r="B27" s="25" t="s">
        <v>24</v>
      </c>
      <c r="C27" s="25" t="s">
        <v>29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2:10" ht="15" customHeight="1" x14ac:dyDescent="0.25">
      <c r="B28" s="10"/>
      <c r="C28" s="10" t="s">
        <v>49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2:10" ht="15" customHeight="1" x14ac:dyDescent="0.25">
      <c r="B29" s="8"/>
      <c r="C29" s="8" t="s">
        <v>65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2:10" ht="15" customHeight="1" x14ac:dyDescent="0.25">
      <c r="B30" s="25" t="s">
        <v>23</v>
      </c>
      <c r="C30" s="25" t="s">
        <v>29</v>
      </c>
      <c r="D30" s="23">
        <v>115</v>
      </c>
      <c r="E30" s="23">
        <v>115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5" customHeight="1" x14ac:dyDescent="0.25">
      <c r="B31" s="10"/>
      <c r="C31" s="10" t="s">
        <v>49</v>
      </c>
      <c r="D31" s="23">
        <v>115</v>
      </c>
      <c r="E31" s="23">
        <v>115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2:10" ht="15" customHeight="1" x14ac:dyDescent="0.25">
      <c r="B32" s="8"/>
      <c r="C32" s="8" t="s">
        <v>65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</row>
    <row r="33" spans="2:10" ht="15" customHeight="1" x14ac:dyDescent="0.25">
      <c r="B33" s="25" t="s">
        <v>22</v>
      </c>
      <c r="C33" s="25" t="s">
        <v>29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2:10" ht="15" customHeight="1" x14ac:dyDescent="0.25">
      <c r="B34" s="10"/>
      <c r="C34" s="10" t="s">
        <v>49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2:10" ht="15" customHeight="1" x14ac:dyDescent="0.25">
      <c r="B35" s="8"/>
      <c r="C35" s="8" t="s">
        <v>65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2:10" ht="15" customHeight="1" x14ac:dyDescent="0.25">
      <c r="B36" s="25" t="s">
        <v>21</v>
      </c>
      <c r="C36" s="25" t="s">
        <v>29</v>
      </c>
      <c r="D36" s="23">
        <v>90</v>
      </c>
      <c r="E36" s="23">
        <v>30</v>
      </c>
      <c r="F36" s="23">
        <v>60</v>
      </c>
      <c r="G36" s="23">
        <v>0</v>
      </c>
      <c r="H36" s="23">
        <v>0</v>
      </c>
      <c r="I36" s="23">
        <v>0</v>
      </c>
      <c r="J36" s="23">
        <v>0</v>
      </c>
    </row>
    <row r="37" spans="2:10" ht="15" customHeight="1" x14ac:dyDescent="0.25">
      <c r="B37" s="10"/>
      <c r="C37" s="10" t="s">
        <v>49</v>
      </c>
      <c r="D37" s="23">
        <v>90</v>
      </c>
      <c r="E37" s="23">
        <v>30</v>
      </c>
      <c r="F37" s="23">
        <v>60</v>
      </c>
      <c r="G37" s="23">
        <v>0</v>
      </c>
      <c r="H37" s="23">
        <v>0</v>
      </c>
      <c r="I37" s="23">
        <v>0</v>
      </c>
      <c r="J37" s="23">
        <v>0</v>
      </c>
    </row>
    <row r="38" spans="2:10" ht="15" customHeight="1" x14ac:dyDescent="0.25">
      <c r="B38" s="8"/>
      <c r="C38" s="8" t="s">
        <v>65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</row>
    <row r="39" spans="2:10" ht="15" customHeight="1" x14ac:dyDescent="0.25">
      <c r="B39" s="25" t="s">
        <v>20</v>
      </c>
      <c r="C39" s="25" t="s">
        <v>29</v>
      </c>
      <c r="D39" s="23">
        <v>111</v>
      </c>
      <c r="E39" s="23">
        <v>111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2:10" ht="15" customHeight="1" x14ac:dyDescent="0.25">
      <c r="B40" s="10"/>
      <c r="C40" s="10" t="s">
        <v>49</v>
      </c>
      <c r="D40" s="23">
        <v>111</v>
      </c>
      <c r="E40" s="23">
        <v>111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2:10" ht="15" customHeight="1" x14ac:dyDescent="0.25">
      <c r="B41" s="8"/>
      <c r="C41" s="8" t="s">
        <v>65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</row>
    <row r="42" spans="2:10" ht="15" customHeight="1" x14ac:dyDescent="0.25">
      <c r="B42" s="25" t="s">
        <v>19</v>
      </c>
      <c r="C42" s="25" t="s">
        <v>29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2:10" ht="15" customHeight="1" x14ac:dyDescent="0.25">
      <c r="B43" s="10"/>
      <c r="C43" s="10" t="s">
        <v>49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2:10" ht="15" customHeight="1" x14ac:dyDescent="0.25">
      <c r="B44" s="8"/>
      <c r="C44" s="8" t="s">
        <v>65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</row>
    <row r="45" spans="2:10" ht="15" customHeight="1" x14ac:dyDescent="0.25">
      <c r="B45" s="25" t="s">
        <v>18</v>
      </c>
      <c r="C45" s="25" t="s">
        <v>29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2:10" ht="15" customHeight="1" x14ac:dyDescent="0.25">
      <c r="B46" s="10"/>
      <c r="C46" s="10" t="s">
        <v>49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2:10" ht="15" customHeight="1" x14ac:dyDescent="0.25">
      <c r="B47" s="8"/>
      <c r="C47" s="8" t="s">
        <v>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</row>
    <row r="48" spans="2:10" ht="15" customHeight="1" x14ac:dyDescent="0.25">
      <c r="B48" s="25" t="s">
        <v>66</v>
      </c>
      <c r="C48" s="25" t="s">
        <v>29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2:10" ht="15" customHeight="1" x14ac:dyDescent="0.25">
      <c r="B49" s="10"/>
      <c r="C49" s="10" t="s">
        <v>49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2:10" ht="15" customHeight="1" x14ac:dyDescent="0.25">
      <c r="B50" s="8"/>
      <c r="C50" s="8" t="s">
        <v>65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</row>
    <row r="51" spans="2:10" ht="15" customHeight="1" x14ac:dyDescent="0.25">
      <c r="B51" s="25" t="s">
        <v>16</v>
      </c>
      <c r="C51" s="25" t="s">
        <v>29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2:10" ht="15" customHeight="1" x14ac:dyDescent="0.25">
      <c r="B52" s="10"/>
      <c r="C52" s="10" t="s">
        <v>49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5" customHeight="1" x14ac:dyDescent="0.25">
      <c r="B53" s="8"/>
      <c r="C53" s="8" t="s">
        <v>65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</row>
    <row r="54" spans="2:10" ht="15" customHeight="1" x14ac:dyDescent="0.25">
      <c r="B54" s="25" t="s">
        <v>15</v>
      </c>
      <c r="C54" s="25" t="s">
        <v>29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2:10" ht="15" customHeight="1" x14ac:dyDescent="0.25">
      <c r="B55" s="10"/>
      <c r="C55" s="10" t="s">
        <v>49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2:10" ht="15" customHeight="1" x14ac:dyDescent="0.25">
      <c r="B56" s="8"/>
      <c r="C56" s="8" t="s">
        <v>65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</row>
    <row r="57" spans="2:10" ht="15" customHeight="1" x14ac:dyDescent="0.25">
      <c r="B57" s="25" t="s">
        <v>14</v>
      </c>
      <c r="C57" s="25" t="s">
        <v>29</v>
      </c>
      <c r="D57" s="23">
        <v>380</v>
      </c>
      <c r="E57" s="23">
        <v>0</v>
      </c>
      <c r="F57" s="23">
        <v>380</v>
      </c>
      <c r="G57" s="23">
        <v>0</v>
      </c>
      <c r="H57" s="23">
        <v>0</v>
      </c>
      <c r="I57" s="23">
        <v>0</v>
      </c>
      <c r="J57" s="23">
        <v>0</v>
      </c>
    </row>
    <row r="58" spans="2:10" ht="15" customHeight="1" x14ac:dyDescent="0.25">
      <c r="B58" s="10"/>
      <c r="C58" s="10" t="s">
        <v>49</v>
      </c>
      <c r="D58" s="23">
        <v>380</v>
      </c>
      <c r="E58" s="23">
        <v>0</v>
      </c>
      <c r="F58" s="23">
        <v>380</v>
      </c>
      <c r="G58" s="23">
        <v>0</v>
      </c>
      <c r="H58" s="23">
        <v>0</v>
      </c>
      <c r="I58" s="23">
        <v>0</v>
      </c>
      <c r="J58" s="23">
        <v>0</v>
      </c>
    </row>
    <row r="59" spans="2:10" ht="15" customHeight="1" x14ac:dyDescent="0.25">
      <c r="B59" s="8"/>
      <c r="C59" s="8" t="s">
        <v>65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</row>
    <row r="60" spans="2:10" ht="15" customHeight="1" x14ac:dyDescent="0.25">
      <c r="B60" s="25" t="s">
        <v>13</v>
      </c>
      <c r="C60" s="25" t="s">
        <v>29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2:10" ht="15" customHeight="1" x14ac:dyDescent="0.25">
      <c r="B61" s="10"/>
      <c r="C61" s="10" t="s">
        <v>49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2:10" ht="15" customHeight="1" x14ac:dyDescent="0.25">
      <c r="B62" s="8"/>
      <c r="C62" s="8" t="s">
        <v>65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</row>
    <row r="63" spans="2:10" ht="15" customHeight="1" x14ac:dyDescent="0.25">
      <c r="B63" s="25" t="s">
        <v>12</v>
      </c>
      <c r="C63" s="25" t="s">
        <v>29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2:10" ht="15" customHeight="1" x14ac:dyDescent="0.25">
      <c r="B64" s="10"/>
      <c r="C64" s="10" t="s">
        <v>49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2:10" ht="15" customHeight="1" x14ac:dyDescent="0.25">
      <c r="B65" s="8"/>
      <c r="C65" s="8" t="s">
        <v>65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</row>
    <row r="66" spans="2:10" ht="15" customHeight="1" x14ac:dyDescent="0.25">
      <c r="B66" s="25" t="s">
        <v>11</v>
      </c>
      <c r="C66" s="25" t="s">
        <v>29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5" customHeight="1" x14ac:dyDescent="0.25">
      <c r="B67" s="10"/>
      <c r="C67" s="10" t="s">
        <v>49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2:10" ht="15" customHeight="1" x14ac:dyDescent="0.25">
      <c r="B68" s="8"/>
      <c r="C68" s="8" t="s">
        <v>65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</row>
    <row r="69" spans="2:10" ht="15" customHeight="1" x14ac:dyDescent="0.25">
      <c r="B69" s="25" t="s">
        <v>10</v>
      </c>
      <c r="C69" s="25" t="s">
        <v>29</v>
      </c>
      <c r="D69" s="23">
        <v>11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11</v>
      </c>
    </row>
    <row r="70" spans="2:10" ht="15" customHeight="1" x14ac:dyDescent="0.25">
      <c r="B70" s="10"/>
      <c r="C70" s="10" t="s">
        <v>49</v>
      </c>
      <c r="D70" s="23">
        <v>6.5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6.5</v>
      </c>
    </row>
    <row r="71" spans="2:10" ht="15" customHeight="1" x14ac:dyDescent="0.25">
      <c r="B71" s="8"/>
      <c r="C71" s="8" t="s">
        <v>65</v>
      </c>
      <c r="D71" s="22">
        <v>4.5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4.5</v>
      </c>
    </row>
    <row r="72" spans="2:10" ht="15" customHeight="1" x14ac:dyDescent="0.25">
      <c r="B72" s="25" t="s">
        <v>9</v>
      </c>
      <c r="C72" s="25" t="s">
        <v>29</v>
      </c>
      <c r="D72" s="23">
        <v>179</v>
      </c>
      <c r="E72" s="23">
        <v>0</v>
      </c>
      <c r="F72" s="23">
        <v>60</v>
      </c>
      <c r="G72" s="23">
        <v>119</v>
      </c>
      <c r="H72" s="23">
        <v>0</v>
      </c>
      <c r="I72" s="23">
        <v>0</v>
      </c>
      <c r="J72" s="23">
        <v>0</v>
      </c>
    </row>
    <row r="73" spans="2:10" ht="15" customHeight="1" x14ac:dyDescent="0.25">
      <c r="B73" s="10"/>
      <c r="C73" s="10" t="s">
        <v>49</v>
      </c>
      <c r="D73" s="23">
        <v>60</v>
      </c>
      <c r="E73" s="23">
        <v>0</v>
      </c>
      <c r="F73" s="23">
        <v>60</v>
      </c>
      <c r="G73" s="23">
        <v>0</v>
      </c>
      <c r="H73" s="23">
        <v>0</v>
      </c>
      <c r="I73" s="23">
        <v>0</v>
      </c>
      <c r="J73" s="23">
        <v>0</v>
      </c>
    </row>
    <row r="74" spans="2:10" ht="15" customHeight="1" x14ac:dyDescent="0.25">
      <c r="B74" s="8"/>
      <c r="C74" s="8" t="s">
        <v>65</v>
      </c>
      <c r="D74" s="22">
        <v>119</v>
      </c>
      <c r="E74" s="22">
        <v>0</v>
      </c>
      <c r="F74" s="22">
        <v>0</v>
      </c>
      <c r="G74" s="22">
        <v>119</v>
      </c>
      <c r="H74" s="22">
        <v>0</v>
      </c>
      <c r="I74" s="22">
        <v>0</v>
      </c>
      <c r="J74" s="22">
        <v>0</v>
      </c>
    </row>
    <row r="75" spans="2:10" ht="15" customHeight="1" x14ac:dyDescent="0.25">
      <c r="B75" s="25" t="s">
        <v>8</v>
      </c>
      <c r="C75" s="25" t="s">
        <v>29</v>
      </c>
      <c r="D75" s="23">
        <v>68</v>
      </c>
      <c r="E75" s="23">
        <v>0</v>
      </c>
      <c r="F75" s="23">
        <v>0</v>
      </c>
      <c r="G75" s="23">
        <v>0</v>
      </c>
      <c r="H75" s="23">
        <v>0</v>
      </c>
      <c r="I75" s="23">
        <v>68</v>
      </c>
      <c r="J75" s="23">
        <v>0</v>
      </c>
    </row>
    <row r="76" spans="2:10" ht="15" customHeight="1" x14ac:dyDescent="0.25">
      <c r="B76" s="10"/>
      <c r="C76" s="10" t="s">
        <v>49</v>
      </c>
      <c r="D76" s="23">
        <v>68</v>
      </c>
      <c r="E76" s="23">
        <v>0</v>
      </c>
      <c r="F76" s="23">
        <v>0</v>
      </c>
      <c r="G76" s="23">
        <v>0</v>
      </c>
      <c r="H76" s="23">
        <v>0</v>
      </c>
      <c r="I76" s="23">
        <v>68</v>
      </c>
      <c r="J76" s="23">
        <v>0</v>
      </c>
    </row>
    <row r="77" spans="2:10" ht="15" customHeight="1" x14ac:dyDescent="0.25">
      <c r="B77" s="8"/>
      <c r="C77" s="8" t="s">
        <v>65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</row>
    <row r="78" spans="2:10" ht="15" customHeight="1" x14ac:dyDescent="0.25">
      <c r="B78" s="25" t="s">
        <v>7</v>
      </c>
      <c r="C78" s="25" t="s">
        <v>29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2:10" ht="15" customHeight="1" x14ac:dyDescent="0.25">
      <c r="B79" s="10"/>
      <c r="C79" s="10" t="s">
        <v>49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2:10" ht="15" customHeight="1" x14ac:dyDescent="0.25">
      <c r="B80" s="8"/>
      <c r="C80" s="8" t="s">
        <v>65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</row>
    <row r="81" spans="2:10" ht="15" customHeight="1" x14ac:dyDescent="0.25">
      <c r="B81" s="25" t="s">
        <v>6</v>
      </c>
      <c r="C81" s="25" t="s">
        <v>29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2:10" ht="15" customHeight="1" x14ac:dyDescent="0.25">
      <c r="B82" s="10"/>
      <c r="C82" s="10" t="s">
        <v>49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2:10" ht="15" customHeight="1" x14ac:dyDescent="0.25">
      <c r="B83" s="8"/>
      <c r="C83" s="8" t="s">
        <v>65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</row>
    <row r="84" spans="2:10" ht="15" customHeight="1" x14ac:dyDescent="0.25">
      <c r="B84" s="25" t="s">
        <v>5</v>
      </c>
      <c r="C84" s="25" t="s">
        <v>29</v>
      </c>
      <c r="D84" s="23">
        <v>120</v>
      </c>
      <c r="E84" s="23">
        <v>0</v>
      </c>
      <c r="F84" s="23">
        <v>20</v>
      </c>
      <c r="G84" s="23">
        <v>0</v>
      </c>
      <c r="H84" s="23">
        <v>0</v>
      </c>
      <c r="I84" s="23">
        <v>0</v>
      </c>
      <c r="J84" s="23">
        <v>100</v>
      </c>
    </row>
    <row r="85" spans="2:10" ht="15" customHeight="1" x14ac:dyDescent="0.25">
      <c r="B85" s="10"/>
      <c r="C85" s="10" t="s">
        <v>49</v>
      </c>
      <c r="D85" s="23">
        <v>120</v>
      </c>
      <c r="E85" s="23">
        <v>0</v>
      </c>
      <c r="F85" s="23">
        <v>20</v>
      </c>
      <c r="G85" s="23">
        <v>0</v>
      </c>
      <c r="H85" s="23">
        <v>0</v>
      </c>
      <c r="I85" s="23">
        <v>0</v>
      </c>
      <c r="J85" s="23">
        <v>100</v>
      </c>
    </row>
    <row r="86" spans="2:10" ht="15" customHeight="1" x14ac:dyDescent="0.25">
      <c r="B86" s="8"/>
      <c r="C86" s="8" t="s">
        <v>65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</row>
    <row r="87" spans="2:10" ht="15" customHeight="1" x14ac:dyDescent="0.25">
      <c r="B87" s="25" t="s">
        <v>4</v>
      </c>
      <c r="C87" s="25" t="s">
        <v>29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2:10" ht="15" customHeight="1" x14ac:dyDescent="0.25">
      <c r="B88" s="10"/>
      <c r="C88" s="10" t="s">
        <v>49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2:10" ht="15" customHeight="1" x14ac:dyDescent="0.25">
      <c r="B89" s="8"/>
      <c r="C89" s="8" t="s">
        <v>65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</row>
    <row r="90" spans="2:10" ht="15" customHeight="1" x14ac:dyDescent="0.25">
      <c r="B90" s="10" t="s">
        <v>3</v>
      </c>
      <c r="C90" s="25" t="s">
        <v>29</v>
      </c>
      <c r="D90" s="23">
        <v>797</v>
      </c>
      <c r="E90" s="23">
        <v>757</v>
      </c>
      <c r="F90" s="23">
        <v>0</v>
      </c>
      <c r="G90" s="23">
        <v>40</v>
      </c>
      <c r="H90" s="23">
        <v>0</v>
      </c>
      <c r="I90" s="23">
        <v>0</v>
      </c>
      <c r="J90" s="23">
        <v>0</v>
      </c>
    </row>
    <row r="91" spans="2:10" ht="15" customHeight="1" x14ac:dyDescent="0.25">
      <c r="B91" s="10"/>
      <c r="C91" s="10" t="s">
        <v>49</v>
      </c>
      <c r="D91" s="23">
        <v>797</v>
      </c>
      <c r="E91" s="23">
        <v>757</v>
      </c>
      <c r="F91" s="23">
        <v>0</v>
      </c>
      <c r="G91" s="23">
        <v>40</v>
      </c>
      <c r="H91" s="23">
        <v>0</v>
      </c>
      <c r="I91" s="23">
        <v>0</v>
      </c>
      <c r="J91" s="23">
        <v>0</v>
      </c>
    </row>
    <row r="92" spans="2:10" ht="15" customHeight="1" x14ac:dyDescent="0.25">
      <c r="B92" s="8"/>
      <c r="C92" s="8" t="s">
        <v>65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</row>
    <row r="94" spans="2:10" x14ac:dyDescent="0.25">
      <c r="B94" s="5" t="s">
        <v>2</v>
      </c>
    </row>
    <row r="95" spans="2:10" x14ac:dyDescent="0.25">
      <c r="B95" s="4" t="s">
        <v>1</v>
      </c>
    </row>
    <row r="96" spans="2:10" x14ac:dyDescent="0.25">
      <c r="B96" s="3"/>
    </row>
    <row r="97" spans="2:2" x14ac:dyDescent="0.25">
      <c r="B97" s="2" t="s">
        <v>0</v>
      </c>
    </row>
  </sheetData>
  <mergeCells count="11">
    <mergeCell ref="B12:B14"/>
    <mergeCell ref="B9:B10"/>
    <mergeCell ref="C9:C10"/>
    <mergeCell ref="D9:D10"/>
    <mergeCell ref="E9:E10"/>
    <mergeCell ref="G9:G10"/>
    <mergeCell ref="H9:H10"/>
    <mergeCell ref="I9:I10"/>
    <mergeCell ref="J9:J10"/>
    <mergeCell ref="D11:J11"/>
    <mergeCell ref="F9:F1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44"/>
  <sheetViews>
    <sheetView workbookViewId="0">
      <selection activeCell="A9" sqref="A9"/>
    </sheetView>
  </sheetViews>
  <sheetFormatPr baseColWidth="10" defaultRowHeight="15" x14ac:dyDescent="0.25"/>
  <cols>
    <col min="1" max="1" width="4.42578125" style="1" customWidth="1"/>
    <col min="2" max="2" width="19.140625" style="1" customWidth="1"/>
    <col min="3" max="16384" width="11.42578125" style="1"/>
  </cols>
  <sheetData>
    <row r="5" spans="2:9" x14ac:dyDescent="0.25">
      <c r="B5" s="21" t="s">
        <v>46</v>
      </c>
    </row>
    <row r="6" spans="2:9" x14ac:dyDescent="0.25">
      <c r="B6" s="20" t="s">
        <v>117</v>
      </c>
    </row>
    <row r="9" spans="2:9" x14ac:dyDescent="0.25">
      <c r="B9" s="85" t="s">
        <v>44</v>
      </c>
      <c r="C9" s="85" t="s">
        <v>29</v>
      </c>
      <c r="D9" s="85" t="s">
        <v>115</v>
      </c>
      <c r="E9" s="85" t="s">
        <v>114</v>
      </c>
      <c r="F9" s="85" t="s">
        <v>113</v>
      </c>
      <c r="G9" s="85" t="s">
        <v>112</v>
      </c>
      <c r="H9" s="85" t="s">
        <v>111</v>
      </c>
      <c r="I9" s="85" t="s">
        <v>86</v>
      </c>
    </row>
    <row r="10" spans="2:9" x14ac:dyDescent="0.25">
      <c r="B10" s="89"/>
      <c r="C10" s="89"/>
      <c r="D10" s="89"/>
      <c r="E10" s="89"/>
      <c r="F10" s="89"/>
      <c r="G10" s="89"/>
      <c r="H10" s="89"/>
      <c r="I10" s="89"/>
    </row>
    <row r="11" spans="2:9" x14ac:dyDescent="0.25">
      <c r="B11" s="16"/>
      <c r="C11" s="99" t="s">
        <v>67</v>
      </c>
      <c r="D11" s="100"/>
      <c r="E11" s="100"/>
      <c r="F11" s="100"/>
      <c r="G11" s="100"/>
      <c r="H11" s="100"/>
      <c r="I11" s="100"/>
    </row>
    <row r="12" spans="2:9" x14ac:dyDescent="0.25">
      <c r="B12" s="13" t="s">
        <v>29</v>
      </c>
      <c r="C12" s="32">
        <v>2180</v>
      </c>
      <c r="D12" s="32">
        <v>1121</v>
      </c>
      <c r="E12" s="32">
        <v>746</v>
      </c>
      <c r="F12" s="32">
        <v>159</v>
      </c>
      <c r="G12" s="32">
        <v>0</v>
      </c>
      <c r="H12" s="32">
        <v>43</v>
      </c>
      <c r="I12" s="32">
        <v>111</v>
      </c>
    </row>
    <row r="13" spans="2:9" ht="15" customHeight="1" x14ac:dyDescent="0.25">
      <c r="B13" s="13"/>
      <c r="C13" s="23"/>
      <c r="D13" s="23"/>
      <c r="E13" s="23"/>
      <c r="F13" s="23"/>
      <c r="G13" s="23"/>
      <c r="H13" s="23"/>
      <c r="I13" s="23"/>
    </row>
    <row r="14" spans="2:9" ht="15" customHeight="1" x14ac:dyDescent="0.25">
      <c r="B14" s="10" t="s">
        <v>28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2:9" ht="15" customHeight="1" x14ac:dyDescent="0.25">
      <c r="B15" s="10" t="s">
        <v>27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ht="15" customHeight="1" x14ac:dyDescent="0.25">
      <c r="B16" s="10" t="s">
        <v>26</v>
      </c>
      <c r="C16" s="23">
        <v>224</v>
      </c>
      <c r="D16" s="23">
        <v>108</v>
      </c>
      <c r="E16" s="23">
        <v>116</v>
      </c>
      <c r="F16" s="23">
        <v>0</v>
      </c>
      <c r="G16" s="23">
        <v>0</v>
      </c>
      <c r="H16" s="23">
        <v>0</v>
      </c>
      <c r="I16" s="23">
        <v>0</v>
      </c>
    </row>
    <row r="17" spans="2:9" ht="15" customHeight="1" x14ac:dyDescent="0.25">
      <c r="B17" s="10" t="s">
        <v>25</v>
      </c>
      <c r="C17" s="23">
        <v>130</v>
      </c>
      <c r="D17" s="23">
        <v>0</v>
      </c>
      <c r="E17" s="23">
        <v>130</v>
      </c>
      <c r="F17" s="23">
        <v>0</v>
      </c>
      <c r="G17" s="23">
        <v>0</v>
      </c>
      <c r="H17" s="23">
        <v>0</v>
      </c>
      <c r="I17" s="23">
        <v>0</v>
      </c>
    </row>
    <row r="18" spans="2:9" ht="15" customHeight="1" x14ac:dyDescent="0.25">
      <c r="B18" s="10" t="s">
        <v>24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2:9" ht="15" customHeight="1" x14ac:dyDescent="0.25">
      <c r="B19" s="10" t="s">
        <v>23</v>
      </c>
      <c r="C19" s="23">
        <v>115</v>
      </c>
      <c r="D19" s="23">
        <v>115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2:9" ht="15" customHeight="1" x14ac:dyDescent="0.25">
      <c r="B20" s="10" t="s">
        <v>22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</row>
    <row r="21" spans="2:9" ht="15" customHeight="1" x14ac:dyDescent="0.25">
      <c r="B21" s="10" t="s">
        <v>21</v>
      </c>
      <c r="C21" s="23">
        <v>90</v>
      </c>
      <c r="D21" s="23">
        <v>30</v>
      </c>
      <c r="E21" s="23">
        <v>60</v>
      </c>
      <c r="F21" s="23">
        <v>0</v>
      </c>
      <c r="G21" s="23">
        <v>0</v>
      </c>
      <c r="H21" s="23">
        <v>0</v>
      </c>
      <c r="I21" s="23">
        <v>0</v>
      </c>
    </row>
    <row r="22" spans="2:9" ht="15" customHeight="1" x14ac:dyDescent="0.25">
      <c r="B22" s="10" t="s">
        <v>20</v>
      </c>
      <c r="C22" s="23">
        <v>111</v>
      </c>
      <c r="D22" s="23">
        <v>111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ht="15" customHeight="1" x14ac:dyDescent="0.25">
      <c r="B23" s="10" t="s">
        <v>19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ht="15" customHeight="1" x14ac:dyDescent="0.25">
      <c r="B24" s="10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</row>
    <row r="25" spans="2:9" ht="15" customHeight="1" x14ac:dyDescent="0.25">
      <c r="B25" s="10" t="s">
        <v>17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</row>
    <row r="26" spans="2:9" ht="15" customHeight="1" x14ac:dyDescent="0.25">
      <c r="B26" s="10" t="s">
        <v>16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2:9" ht="15" customHeight="1" x14ac:dyDescent="0.25">
      <c r="B27" s="10" t="s">
        <v>15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2:9" ht="15" customHeight="1" x14ac:dyDescent="0.25">
      <c r="B28" s="10" t="s">
        <v>14</v>
      </c>
      <c r="C28" s="23">
        <v>380</v>
      </c>
      <c r="D28" s="23">
        <v>0</v>
      </c>
      <c r="E28" s="23">
        <v>380</v>
      </c>
      <c r="F28" s="23">
        <v>0</v>
      </c>
      <c r="G28" s="23">
        <v>0</v>
      </c>
      <c r="H28" s="23">
        <v>0</v>
      </c>
      <c r="I28" s="23">
        <v>0</v>
      </c>
    </row>
    <row r="29" spans="2:9" ht="15" customHeight="1" x14ac:dyDescent="0.25">
      <c r="B29" s="10" t="s">
        <v>13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2:9" ht="15" customHeight="1" x14ac:dyDescent="0.25">
      <c r="B30" s="10" t="s">
        <v>12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</row>
    <row r="31" spans="2:9" ht="15" customHeight="1" x14ac:dyDescent="0.25">
      <c r="B31" s="10" t="s">
        <v>11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2:9" ht="15" customHeight="1" x14ac:dyDescent="0.25">
      <c r="B32" s="10" t="s">
        <v>10</v>
      </c>
      <c r="C32" s="23">
        <v>11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11</v>
      </c>
    </row>
    <row r="33" spans="2:9" ht="15" customHeight="1" x14ac:dyDescent="0.25">
      <c r="B33" s="10" t="s">
        <v>9</v>
      </c>
      <c r="C33" s="23">
        <v>179</v>
      </c>
      <c r="D33" s="23">
        <v>0</v>
      </c>
      <c r="E33" s="23">
        <v>60</v>
      </c>
      <c r="F33" s="23">
        <v>119</v>
      </c>
      <c r="G33" s="23">
        <v>0</v>
      </c>
      <c r="H33" s="23">
        <v>0</v>
      </c>
      <c r="I33" s="23">
        <v>0</v>
      </c>
    </row>
    <row r="34" spans="2:9" ht="15" customHeight="1" x14ac:dyDescent="0.25">
      <c r="B34" s="10" t="s">
        <v>8</v>
      </c>
      <c r="C34" s="23">
        <v>43</v>
      </c>
      <c r="D34" s="23">
        <v>0</v>
      </c>
      <c r="E34" s="23">
        <v>0</v>
      </c>
      <c r="F34" s="23">
        <v>0</v>
      </c>
      <c r="G34" s="23">
        <v>0</v>
      </c>
      <c r="H34" s="23">
        <v>43</v>
      </c>
      <c r="I34" s="23">
        <v>0</v>
      </c>
    </row>
    <row r="35" spans="2:9" ht="15" customHeight="1" x14ac:dyDescent="0.25">
      <c r="B35" s="10" t="s">
        <v>7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</row>
    <row r="36" spans="2:9" ht="15" customHeight="1" x14ac:dyDescent="0.25">
      <c r="B36" s="10" t="s">
        <v>6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</row>
    <row r="37" spans="2:9" ht="15" customHeight="1" x14ac:dyDescent="0.25">
      <c r="B37" s="10" t="s">
        <v>5</v>
      </c>
      <c r="C37" s="23">
        <v>100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100</v>
      </c>
    </row>
    <row r="38" spans="2:9" ht="15" customHeight="1" x14ac:dyDescent="0.25">
      <c r="B38" s="10" t="s">
        <v>4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</row>
    <row r="39" spans="2:9" ht="15" customHeight="1" x14ac:dyDescent="0.25">
      <c r="B39" s="8" t="s">
        <v>3</v>
      </c>
      <c r="C39" s="22">
        <v>797</v>
      </c>
      <c r="D39" s="22">
        <v>757</v>
      </c>
      <c r="E39" s="22">
        <v>0</v>
      </c>
      <c r="F39" s="22">
        <v>40</v>
      </c>
      <c r="G39" s="22">
        <v>0</v>
      </c>
      <c r="H39" s="22">
        <v>0</v>
      </c>
      <c r="I39" s="22">
        <v>0</v>
      </c>
    </row>
    <row r="41" spans="2:9" x14ac:dyDescent="0.25">
      <c r="B41" s="5" t="s">
        <v>2</v>
      </c>
    </row>
    <row r="42" spans="2:9" x14ac:dyDescent="0.25">
      <c r="B42" s="4" t="s">
        <v>1</v>
      </c>
    </row>
    <row r="43" spans="2:9" x14ac:dyDescent="0.25">
      <c r="B43" s="3"/>
    </row>
    <row r="44" spans="2:9" x14ac:dyDescent="0.25">
      <c r="B44" s="2" t="s">
        <v>0</v>
      </c>
    </row>
  </sheetData>
  <mergeCells count="9">
    <mergeCell ref="H9:H10"/>
    <mergeCell ref="I9:I10"/>
    <mergeCell ref="C11:I11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44"/>
  <sheetViews>
    <sheetView workbookViewId="0">
      <selection activeCell="A9" sqref="A9"/>
    </sheetView>
  </sheetViews>
  <sheetFormatPr baseColWidth="10" defaultRowHeight="15" x14ac:dyDescent="0.25"/>
  <cols>
    <col min="1" max="1" width="4.5703125" style="1" customWidth="1"/>
    <col min="2" max="2" width="20.85546875" style="1" customWidth="1"/>
    <col min="3" max="16384" width="11.42578125" style="1"/>
  </cols>
  <sheetData>
    <row r="5" spans="2:9" x14ac:dyDescent="0.25">
      <c r="B5" s="21" t="s">
        <v>46</v>
      </c>
    </row>
    <row r="6" spans="2:9" x14ac:dyDescent="0.25">
      <c r="B6" s="20" t="s">
        <v>118</v>
      </c>
    </row>
    <row r="9" spans="2:9" x14ac:dyDescent="0.25">
      <c r="B9" s="85" t="s">
        <v>44</v>
      </c>
      <c r="C9" s="85" t="s">
        <v>29</v>
      </c>
      <c r="D9" s="85" t="s">
        <v>115</v>
      </c>
      <c r="E9" s="85" t="s">
        <v>114</v>
      </c>
      <c r="F9" s="85" t="s">
        <v>113</v>
      </c>
      <c r="G9" s="85" t="s">
        <v>112</v>
      </c>
      <c r="H9" s="85" t="s">
        <v>111</v>
      </c>
      <c r="I9" s="85" t="s">
        <v>86</v>
      </c>
    </row>
    <row r="10" spans="2:9" x14ac:dyDescent="0.25">
      <c r="B10" s="89"/>
      <c r="C10" s="89"/>
      <c r="D10" s="89"/>
      <c r="E10" s="89"/>
      <c r="F10" s="89"/>
      <c r="G10" s="89"/>
      <c r="H10" s="89"/>
      <c r="I10" s="89"/>
    </row>
    <row r="11" spans="2:9" x14ac:dyDescent="0.25">
      <c r="B11" s="16"/>
      <c r="C11" s="99" t="s">
        <v>84</v>
      </c>
      <c r="D11" s="100"/>
      <c r="E11" s="100"/>
      <c r="F11" s="100"/>
      <c r="G11" s="100"/>
      <c r="H11" s="100"/>
      <c r="I11" s="100"/>
    </row>
    <row r="12" spans="2:9" x14ac:dyDescent="0.25">
      <c r="B12" s="13" t="s">
        <v>29</v>
      </c>
      <c r="C12" s="32">
        <f>+SUM(D12:I12)</f>
        <v>4024.7000000000003</v>
      </c>
      <c r="D12" s="32">
        <f t="shared" ref="D12:I12" si="0">+SUM(D14:D39)</f>
        <v>2725</v>
      </c>
      <c r="E12" s="32">
        <f t="shared" si="0"/>
        <v>886.4</v>
      </c>
      <c r="F12" s="32">
        <f t="shared" si="0"/>
        <v>318</v>
      </c>
      <c r="G12" s="32">
        <f t="shared" si="0"/>
        <v>0</v>
      </c>
      <c r="H12" s="32">
        <f t="shared" si="0"/>
        <v>25.3</v>
      </c>
      <c r="I12" s="32">
        <f t="shared" si="0"/>
        <v>70</v>
      </c>
    </row>
    <row r="13" spans="2:9" x14ac:dyDescent="0.25">
      <c r="B13" s="13"/>
      <c r="C13" s="23"/>
      <c r="D13" s="23"/>
      <c r="E13" s="23"/>
      <c r="F13" s="23"/>
      <c r="G13" s="23"/>
      <c r="H13" s="23"/>
      <c r="I13" s="23"/>
    </row>
    <row r="14" spans="2:9" ht="15" customHeight="1" x14ac:dyDescent="0.25">
      <c r="B14" s="10" t="s">
        <v>28</v>
      </c>
      <c r="C14" s="23">
        <f t="shared" ref="C14:C39" si="1">+SUM(D14:I14)</f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2:9" ht="15" customHeight="1" x14ac:dyDescent="0.25">
      <c r="B15" s="10" t="s">
        <v>27</v>
      </c>
      <c r="C15" s="23">
        <f t="shared" si="1"/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ht="15" customHeight="1" x14ac:dyDescent="0.25">
      <c r="B16" s="10" t="s">
        <v>26</v>
      </c>
      <c r="C16" s="23">
        <f t="shared" si="1"/>
        <v>346</v>
      </c>
      <c r="D16" s="23">
        <v>209</v>
      </c>
      <c r="E16" s="23">
        <v>137</v>
      </c>
      <c r="F16" s="23">
        <v>0</v>
      </c>
      <c r="G16" s="23">
        <v>0</v>
      </c>
      <c r="H16" s="23">
        <v>0</v>
      </c>
      <c r="I16" s="23">
        <v>0</v>
      </c>
    </row>
    <row r="17" spans="2:9" ht="15" customHeight="1" x14ac:dyDescent="0.25">
      <c r="B17" s="10" t="s">
        <v>25</v>
      </c>
      <c r="C17" s="23">
        <f t="shared" si="1"/>
        <v>130</v>
      </c>
      <c r="D17" s="23">
        <v>0</v>
      </c>
      <c r="E17" s="23">
        <v>130</v>
      </c>
      <c r="F17" s="23">
        <v>0</v>
      </c>
      <c r="G17" s="23">
        <v>0</v>
      </c>
      <c r="H17" s="23">
        <v>0</v>
      </c>
      <c r="I17" s="23">
        <v>0</v>
      </c>
    </row>
    <row r="18" spans="2:9" ht="15" customHeight="1" x14ac:dyDescent="0.25">
      <c r="B18" s="10" t="s">
        <v>24</v>
      </c>
      <c r="C18" s="23">
        <f t="shared" si="1"/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2:9" ht="15" customHeight="1" x14ac:dyDescent="0.25">
      <c r="B19" s="10" t="s">
        <v>23</v>
      </c>
      <c r="C19" s="23">
        <f t="shared" si="1"/>
        <v>224</v>
      </c>
      <c r="D19" s="23">
        <v>224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2:9" ht="15" customHeight="1" x14ac:dyDescent="0.25">
      <c r="B20" s="10" t="s">
        <v>22</v>
      </c>
      <c r="C20" s="23">
        <f t="shared" si="1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</row>
    <row r="21" spans="2:9" ht="15" customHeight="1" x14ac:dyDescent="0.25">
      <c r="B21" s="10" t="s">
        <v>21</v>
      </c>
      <c r="C21" s="23">
        <f t="shared" si="1"/>
        <v>180</v>
      </c>
      <c r="D21" s="23">
        <v>60</v>
      </c>
      <c r="E21" s="23">
        <v>120</v>
      </c>
      <c r="F21" s="23">
        <v>0</v>
      </c>
      <c r="G21" s="23">
        <v>0</v>
      </c>
      <c r="H21" s="23">
        <v>0</v>
      </c>
      <c r="I21" s="23">
        <v>0</v>
      </c>
    </row>
    <row r="22" spans="2:9" ht="15" customHeight="1" x14ac:dyDescent="0.25">
      <c r="B22" s="10" t="s">
        <v>20</v>
      </c>
      <c r="C22" s="23">
        <f t="shared" si="1"/>
        <v>133</v>
      </c>
      <c r="D22" s="23">
        <v>133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ht="15" customHeight="1" x14ac:dyDescent="0.25">
      <c r="B23" s="10" t="s">
        <v>19</v>
      </c>
      <c r="C23" s="23">
        <f t="shared" si="1"/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2:9" ht="15" customHeight="1" x14ac:dyDescent="0.25">
      <c r="B24" s="10" t="s">
        <v>18</v>
      </c>
      <c r="C24" s="23">
        <f t="shared" si="1"/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</row>
    <row r="25" spans="2:9" ht="15" customHeight="1" x14ac:dyDescent="0.25">
      <c r="B25" s="10" t="s">
        <v>17</v>
      </c>
      <c r="C25" s="23">
        <f t="shared" si="1"/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</row>
    <row r="26" spans="2:9" ht="15" customHeight="1" x14ac:dyDescent="0.25">
      <c r="B26" s="10" t="s">
        <v>16</v>
      </c>
      <c r="C26" s="23">
        <f t="shared" si="1"/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2:9" ht="15" customHeight="1" x14ac:dyDescent="0.25">
      <c r="B27" s="10" t="s">
        <v>15</v>
      </c>
      <c r="C27" s="23">
        <f t="shared" si="1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2:9" ht="15" customHeight="1" x14ac:dyDescent="0.25">
      <c r="B28" s="10" t="s">
        <v>14</v>
      </c>
      <c r="C28" s="23">
        <f t="shared" si="1"/>
        <v>460</v>
      </c>
      <c r="D28" s="23">
        <v>0</v>
      </c>
      <c r="E28" s="23">
        <v>460</v>
      </c>
      <c r="F28" s="23">
        <v>0</v>
      </c>
      <c r="G28" s="23">
        <v>0</v>
      </c>
      <c r="H28" s="23">
        <v>0</v>
      </c>
      <c r="I28" s="23">
        <v>0</v>
      </c>
    </row>
    <row r="29" spans="2:9" ht="15" customHeight="1" x14ac:dyDescent="0.25">
      <c r="B29" s="10" t="s">
        <v>13</v>
      </c>
      <c r="C29" s="23">
        <f t="shared" si="1"/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2:9" ht="15" customHeight="1" x14ac:dyDescent="0.25">
      <c r="B30" s="10" t="s">
        <v>12</v>
      </c>
      <c r="C30" s="23">
        <f t="shared" si="1"/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</row>
    <row r="31" spans="2:9" ht="15" customHeight="1" x14ac:dyDescent="0.25">
      <c r="B31" s="10" t="s">
        <v>11</v>
      </c>
      <c r="C31" s="23">
        <f t="shared" si="1"/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2:9" ht="15" customHeight="1" x14ac:dyDescent="0.25">
      <c r="B32" s="10" t="s">
        <v>10</v>
      </c>
      <c r="C32" s="23">
        <f t="shared" si="1"/>
        <v>20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20</v>
      </c>
    </row>
    <row r="33" spans="2:9" ht="15" customHeight="1" x14ac:dyDescent="0.25">
      <c r="B33" s="10" t="s">
        <v>9</v>
      </c>
      <c r="C33" s="23">
        <f t="shared" si="1"/>
        <v>277.39999999999998</v>
      </c>
      <c r="D33" s="23">
        <v>0</v>
      </c>
      <c r="E33" s="23">
        <v>39.4</v>
      </c>
      <c r="F33" s="23">
        <v>238</v>
      </c>
      <c r="G33" s="23">
        <v>0</v>
      </c>
      <c r="H33" s="23">
        <v>0</v>
      </c>
      <c r="I33" s="23">
        <v>0</v>
      </c>
    </row>
    <row r="34" spans="2:9" ht="15" customHeight="1" x14ac:dyDescent="0.25">
      <c r="B34" s="10" t="s">
        <v>8</v>
      </c>
      <c r="C34" s="23">
        <f t="shared" si="1"/>
        <v>25.3</v>
      </c>
      <c r="D34" s="23">
        <v>0</v>
      </c>
      <c r="E34" s="23">
        <v>0</v>
      </c>
      <c r="F34" s="23">
        <v>0</v>
      </c>
      <c r="G34" s="23">
        <v>0</v>
      </c>
      <c r="H34" s="23">
        <v>25.3</v>
      </c>
      <c r="I34" s="23">
        <v>0</v>
      </c>
    </row>
    <row r="35" spans="2:9" ht="15" customHeight="1" x14ac:dyDescent="0.25">
      <c r="B35" s="10" t="s">
        <v>7</v>
      </c>
      <c r="C35" s="23">
        <f t="shared" si="1"/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</row>
    <row r="36" spans="2:9" ht="15" customHeight="1" x14ac:dyDescent="0.25">
      <c r="B36" s="10" t="s">
        <v>6</v>
      </c>
      <c r="C36" s="23">
        <f t="shared" si="1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</row>
    <row r="37" spans="2:9" ht="15" customHeight="1" x14ac:dyDescent="0.25">
      <c r="B37" s="10" t="s">
        <v>5</v>
      </c>
      <c r="C37" s="23">
        <f t="shared" si="1"/>
        <v>50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50</v>
      </c>
    </row>
    <row r="38" spans="2:9" ht="15" customHeight="1" x14ac:dyDescent="0.25">
      <c r="B38" s="10" t="s">
        <v>4</v>
      </c>
      <c r="C38" s="23">
        <f t="shared" si="1"/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</row>
    <row r="39" spans="2:9" ht="15" customHeight="1" x14ac:dyDescent="0.25">
      <c r="B39" s="8" t="s">
        <v>3</v>
      </c>
      <c r="C39" s="22">
        <f t="shared" si="1"/>
        <v>2179</v>
      </c>
      <c r="D39" s="22">
        <v>2099</v>
      </c>
      <c r="E39" s="22">
        <v>0</v>
      </c>
      <c r="F39" s="22">
        <v>80</v>
      </c>
      <c r="G39" s="22">
        <v>0</v>
      </c>
      <c r="H39" s="22">
        <v>0</v>
      </c>
      <c r="I39" s="22">
        <v>0</v>
      </c>
    </row>
    <row r="41" spans="2:9" x14ac:dyDescent="0.25">
      <c r="B41" s="5" t="s">
        <v>2</v>
      </c>
    </row>
    <row r="42" spans="2:9" x14ac:dyDescent="0.25">
      <c r="B42" s="4" t="s">
        <v>1</v>
      </c>
    </row>
    <row r="43" spans="2:9" x14ac:dyDescent="0.25">
      <c r="B43" s="3"/>
    </row>
    <row r="44" spans="2:9" x14ac:dyDescent="0.25">
      <c r="B44" s="2" t="s">
        <v>0</v>
      </c>
    </row>
  </sheetData>
  <mergeCells count="9">
    <mergeCell ref="H9:H10"/>
    <mergeCell ref="I9:I10"/>
    <mergeCell ref="C11:I11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97"/>
  <sheetViews>
    <sheetView workbookViewId="0">
      <selection activeCell="A9" sqref="A9"/>
    </sheetView>
  </sheetViews>
  <sheetFormatPr baseColWidth="10" defaultRowHeight="15" x14ac:dyDescent="0.25"/>
  <cols>
    <col min="1" max="1" width="4.42578125" style="1" customWidth="1"/>
    <col min="2" max="2" width="22.28515625" style="1" customWidth="1"/>
    <col min="3" max="3" width="18.42578125" style="1" customWidth="1"/>
    <col min="4" max="16384" width="11.42578125" style="1"/>
  </cols>
  <sheetData>
    <row r="5" spans="2:20" x14ac:dyDescent="0.25">
      <c r="B5" s="21" t="s">
        <v>46</v>
      </c>
    </row>
    <row r="6" spans="2:20" x14ac:dyDescent="0.25">
      <c r="B6" s="20" t="s">
        <v>131</v>
      </c>
    </row>
    <row r="9" spans="2:20" x14ac:dyDescent="0.25">
      <c r="B9" s="85" t="s">
        <v>44</v>
      </c>
      <c r="C9" s="80" t="s">
        <v>63</v>
      </c>
      <c r="D9" s="85" t="s">
        <v>29</v>
      </c>
      <c r="E9" s="85" t="s">
        <v>78</v>
      </c>
      <c r="F9" s="85" t="s">
        <v>130</v>
      </c>
      <c r="G9" s="85" t="s">
        <v>129</v>
      </c>
      <c r="H9" s="85" t="s">
        <v>128</v>
      </c>
      <c r="I9" s="85" t="s">
        <v>76</v>
      </c>
      <c r="J9" s="85" t="s">
        <v>74</v>
      </c>
      <c r="K9" s="85" t="s">
        <v>127</v>
      </c>
      <c r="L9" s="85" t="s">
        <v>73</v>
      </c>
      <c r="M9" s="85" t="s">
        <v>126</v>
      </c>
      <c r="N9" s="85" t="s">
        <v>125</v>
      </c>
      <c r="O9" s="88" t="s">
        <v>124</v>
      </c>
      <c r="P9" s="83"/>
      <c r="Q9" s="85" t="s">
        <v>123</v>
      </c>
      <c r="R9" s="85" t="s">
        <v>122</v>
      </c>
      <c r="S9" s="85" t="s">
        <v>121</v>
      </c>
      <c r="T9" s="85" t="s">
        <v>50</v>
      </c>
    </row>
    <row r="10" spans="2:20" x14ac:dyDescent="0.25">
      <c r="B10" s="89"/>
      <c r="C10" s="89"/>
      <c r="D10" s="10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31" t="s">
        <v>120</v>
      </c>
      <c r="P10" s="31" t="s">
        <v>119</v>
      </c>
      <c r="Q10" s="81"/>
      <c r="R10" s="81"/>
      <c r="S10" s="81"/>
      <c r="T10" s="81"/>
    </row>
    <row r="11" spans="2:20" ht="15" customHeight="1" x14ac:dyDescent="0.25">
      <c r="B11" s="35"/>
      <c r="C11" s="35"/>
      <c r="D11" s="99" t="s">
        <v>67</v>
      </c>
      <c r="E11" s="103"/>
      <c r="F11" s="103"/>
      <c r="G11" s="103"/>
      <c r="H11" s="103"/>
      <c r="I11" s="103"/>
      <c r="J11" s="103"/>
      <c r="K11" s="103"/>
      <c r="L11" s="103"/>
      <c r="M11" s="99" t="s">
        <v>67</v>
      </c>
      <c r="N11" s="103"/>
      <c r="O11" s="103"/>
      <c r="P11" s="103"/>
      <c r="Q11" s="103"/>
      <c r="R11" s="103"/>
      <c r="S11" s="103"/>
      <c r="T11" s="94"/>
    </row>
    <row r="12" spans="2:20" ht="15" customHeight="1" x14ac:dyDescent="0.25">
      <c r="B12" s="95" t="s">
        <v>29</v>
      </c>
      <c r="C12" s="13" t="s">
        <v>29</v>
      </c>
      <c r="D12" s="32">
        <v>961149.89999999991</v>
      </c>
      <c r="E12" s="32">
        <v>247781.40000000002</v>
      </c>
      <c r="F12" s="32">
        <v>178</v>
      </c>
      <c r="G12" s="32">
        <v>2414</v>
      </c>
      <c r="H12" s="32">
        <v>15964</v>
      </c>
      <c r="I12" s="32">
        <v>76252.7</v>
      </c>
      <c r="J12" s="32">
        <v>252756</v>
      </c>
      <c r="K12" s="32">
        <v>19529.2</v>
      </c>
      <c r="L12" s="32">
        <v>3972</v>
      </c>
      <c r="M12" s="32">
        <v>53561.100000000006</v>
      </c>
      <c r="N12" s="32">
        <v>20739.7</v>
      </c>
      <c r="O12" s="32">
        <v>149077</v>
      </c>
      <c r="P12" s="32">
        <v>28168</v>
      </c>
      <c r="Q12" s="32">
        <v>23783</v>
      </c>
      <c r="R12" s="32">
        <v>39740.600000000006</v>
      </c>
      <c r="S12" s="32">
        <v>26445.200000000001</v>
      </c>
      <c r="T12" s="32">
        <v>788</v>
      </c>
    </row>
    <row r="13" spans="2:20" ht="15" customHeight="1" x14ac:dyDescent="0.25">
      <c r="B13" s="95"/>
      <c r="C13" s="13" t="s">
        <v>49</v>
      </c>
      <c r="D13" s="32">
        <v>846747.79999999981</v>
      </c>
      <c r="E13" s="32">
        <v>234121.90000000002</v>
      </c>
      <c r="F13" s="32">
        <v>178</v>
      </c>
      <c r="G13" s="32">
        <v>194</v>
      </c>
      <c r="H13" s="32">
        <v>14897</v>
      </c>
      <c r="I13" s="32">
        <v>69899.7</v>
      </c>
      <c r="J13" s="32">
        <v>220692.59999999998</v>
      </c>
      <c r="K13" s="32">
        <v>17662.2</v>
      </c>
      <c r="L13" s="32">
        <v>3002</v>
      </c>
      <c r="M13" s="32">
        <v>39017.800000000003</v>
      </c>
      <c r="N13" s="32">
        <v>18082.7</v>
      </c>
      <c r="O13" s="32">
        <v>124598.2</v>
      </c>
      <c r="P13" s="32">
        <v>23021.1</v>
      </c>
      <c r="Q13" s="32">
        <v>21629.5</v>
      </c>
      <c r="R13" s="32">
        <v>34625.9</v>
      </c>
      <c r="S13" s="32">
        <v>24337.200000000001</v>
      </c>
      <c r="T13" s="32">
        <v>788</v>
      </c>
    </row>
    <row r="14" spans="2:20" ht="15" customHeight="1" x14ac:dyDescent="0.25">
      <c r="B14" s="96"/>
      <c r="C14" s="28" t="s">
        <v>65</v>
      </c>
      <c r="D14" s="27">
        <v>114402.09999999999</v>
      </c>
      <c r="E14" s="27">
        <v>13659.5</v>
      </c>
      <c r="F14" s="27">
        <v>0</v>
      </c>
      <c r="G14" s="27">
        <v>2220</v>
      </c>
      <c r="H14" s="27">
        <v>1067</v>
      </c>
      <c r="I14" s="27">
        <v>6353</v>
      </c>
      <c r="J14" s="27">
        <v>32063.4</v>
      </c>
      <c r="K14" s="27">
        <v>1867</v>
      </c>
      <c r="L14" s="27">
        <v>970</v>
      </c>
      <c r="M14" s="27">
        <v>14543.3</v>
      </c>
      <c r="N14" s="27">
        <v>2657</v>
      </c>
      <c r="O14" s="27">
        <v>24478.799999999999</v>
      </c>
      <c r="P14" s="27">
        <v>5146.8999999999996</v>
      </c>
      <c r="Q14" s="27">
        <v>2153.5</v>
      </c>
      <c r="R14" s="27">
        <v>5114.7</v>
      </c>
      <c r="S14" s="27">
        <v>2108</v>
      </c>
      <c r="T14" s="27">
        <v>0</v>
      </c>
    </row>
    <row r="15" spans="2:20" ht="15" customHeight="1" x14ac:dyDescent="0.25">
      <c r="B15" s="25" t="s">
        <v>28</v>
      </c>
      <c r="C15" s="25" t="s">
        <v>29</v>
      </c>
      <c r="D15" s="23">
        <v>5886.2</v>
      </c>
      <c r="E15" s="23">
        <v>1507</v>
      </c>
      <c r="F15" s="23">
        <v>0</v>
      </c>
      <c r="G15" s="23">
        <v>0</v>
      </c>
      <c r="H15" s="23">
        <v>162</v>
      </c>
      <c r="I15" s="23">
        <v>151</v>
      </c>
      <c r="J15" s="23">
        <v>1484</v>
      </c>
      <c r="K15" s="23">
        <v>0</v>
      </c>
      <c r="L15" s="23">
        <v>42</v>
      </c>
      <c r="M15" s="23">
        <v>142.69999999999999</v>
      </c>
      <c r="N15" s="23">
        <v>25</v>
      </c>
      <c r="O15" s="23">
        <v>1298.5</v>
      </c>
      <c r="P15" s="23">
        <v>549</v>
      </c>
      <c r="Q15" s="23">
        <v>350</v>
      </c>
      <c r="R15" s="23">
        <v>60</v>
      </c>
      <c r="S15" s="23">
        <v>115</v>
      </c>
      <c r="T15" s="23">
        <v>0</v>
      </c>
    </row>
    <row r="16" spans="2:20" ht="15" customHeight="1" x14ac:dyDescent="0.25">
      <c r="B16" s="10"/>
      <c r="C16" s="10" t="s">
        <v>49</v>
      </c>
      <c r="D16" s="23">
        <v>5546.2</v>
      </c>
      <c r="E16" s="23">
        <v>1387</v>
      </c>
      <c r="F16" s="23">
        <v>0</v>
      </c>
      <c r="G16" s="23">
        <v>0</v>
      </c>
      <c r="H16" s="23">
        <v>162</v>
      </c>
      <c r="I16" s="23">
        <v>151</v>
      </c>
      <c r="J16" s="23">
        <v>1464</v>
      </c>
      <c r="K16" s="23">
        <v>0</v>
      </c>
      <c r="L16" s="23">
        <v>42</v>
      </c>
      <c r="M16" s="23">
        <v>142.69999999999999</v>
      </c>
      <c r="N16" s="23">
        <v>25</v>
      </c>
      <c r="O16" s="23">
        <v>1108.5</v>
      </c>
      <c r="P16" s="23">
        <v>549</v>
      </c>
      <c r="Q16" s="23">
        <v>340</v>
      </c>
      <c r="R16" s="23">
        <v>60</v>
      </c>
      <c r="S16" s="23">
        <v>115</v>
      </c>
      <c r="T16" s="23">
        <v>0</v>
      </c>
    </row>
    <row r="17" spans="2:20" ht="15" customHeight="1" x14ac:dyDescent="0.25">
      <c r="B17" s="8"/>
      <c r="C17" s="8" t="s">
        <v>65</v>
      </c>
      <c r="D17" s="22">
        <v>340</v>
      </c>
      <c r="E17" s="22">
        <v>120</v>
      </c>
      <c r="F17" s="22">
        <v>0</v>
      </c>
      <c r="G17" s="22">
        <v>0</v>
      </c>
      <c r="H17" s="22">
        <v>0</v>
      </c>
      <c r="I17" s="22">
        <v>0</v>
      </c>
      <c r="J17" s="22">
        <v>20</v>
      </c>
      <c r="K17" s="22">
        <v>0</v>
      </c>
      <c r="L17" s="22">
        <v>0</v>
      </c>
      <c r="M17" s="22">
        <v>0</v>
      </c>
      <c r="N17" s="22">
        <v>0</v>
      </c>
      <c r="O17" s="22">
        <v>190</v>
      </c>
      <c r="P17" s="22">
        <v>0</v>
      </c>
      <c r="Q17" s="22">
        <v>10</v>
      </c>
      <c r="R17" s="22">
        <v>0</v>
      </c>
      <c r="S17" s="22">
        <v>0</v>
      </c>
      <c r="T17" s="22">
        <v>0</v>
      </c>
    </row>
    <row r="18" spans="2:20" ht="15" customHeight="1" x14ac:dyDescent="0.25">
      <c r="B18" s="25" t="s">
        <v>27</v>
      </c>
      <c r="C18" s="25" t="s">
        <v>29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2:20" ht="15" customHeight="1" x14ac:dyDescent="0.25">
      <c r="B19" s="10"/>
      <c r="C19" s="10" t="s">
        <v>49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</row>
    <row r="20" spans="2:20" ht="15" customHeight="1" x14ac:dyDescent="0.25">
      <c r="B20" s="8"/>
      <c r="C20" s="8" t="s">
        <v>65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</row>
    <row r="21" spans="2:20" ht="15" customHeight="1" x14ac:dyDescent="0.25">
      <c r="B21" s="25" t="s">
        <v>26</v>
      </c>
      <c r="C21" s="25" t="s">
        <v>29</v>
      </c>
      <c r="D21" s="23">
        <v>4442</v>
      </c>
      <c r="E21" s="23">
        <v>503.5</v>
      </c>
      <c r="F21" s="23">
        <v>0</v>
      </c>
      <c r="G21" s="23">
        <v>0</v>
      </c>
      <c r="H21" s="23">
        <v>173</v>
      </c>
      <c r="I21" s="23">
        <v>100</v>
      </c>
      <c r="J21" s="23">
        <v>740</v>
      </c>
      <c r="K21" s="23">
        <v>200</v>
      </c>
      <c r="L21" s="23">
        <v>67</v>
      </c>
      <c r="M21" s="23">
        <v>231</v>
      </c>
      <c r="N21" s="23">
        <v>0</v>
      </c>
      <c r="O21" s="23">
        <v>1499.5</v>
      </c>
      <c r="P21" s="23">
        <v>193</v>
      </c>
      <c r="Q21" s="23">
        <v>489</v>
      </c>
      <c r="R21" s="23">
        <v>166</v>
      </c>
      <c r="S21" s="23">
        <v>80</v>
      </c>
      <c r="T21" s="23">
        <v>0</v>
      </c>
    </row>
    <row r="22" spans="2:20" ht="15" customHeight="1" x14ac:dyDescent="0.25">
      <c r="B22" s="10"/>
      <c r="C22" s="10" t="s">
        <v>49</v>
      </c>
      <c r="D22" s="23">
        <v>4019</v>
      </c>
      <c r="E22" s="23">
        <v>422.5</v>
      </c>
      <c r="F22" s="23">
        <v>0</v>
      </c>
      <c r="G22" s="23">
        <v>0</v>
      </c>
      <c r="H22" s="23">
        <v>173</v>
      </c>
      <c r="I22" s="23">
        <v>100</v>
      </c>
      <c r="J22" s="23">
        <v>740</v>
      </c>
      <c r="K22" s="23">
        <v>200</v>
      </c>
      <c r="L22" s="23">
        <v>7</v>
      </c>
      <c r="M22" s="23">
        <v>94</v>
      </c>
      <c r="N22" s="23">
        <v>0</v>
      </c>
      <c r="O22" s="23">
        <v>1364.5</v>
      </c>
      <c r="P22" s="23">
        <v>183</v>
      </c>
      <c r="Q22" s="23">
        <v>489</v>
      </c>
      <c r="R22" s="23">
        <v>166</v>
      </c>
      <c r="S22" s="23">
        <v>80</v>
      </c>
      <c r="T22" s="23">
        <v>0</v>
      </c>
    </row>
    <row r="23" spans="2:20" ht="15" customHeight="1" x14ac:dyDescent="0.25">
      <c r="B23" s="8"/>
      <c r="C23" s="8" t="s">
        <v>65</v>
      </c>
      <c r="D23" s="22">
        <v>423</v>
      </c>
      <c r="E23" s="22">
        <v>81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60</v>
      </c>
      <c r="M23" s="22">
        <v>137</v>
      </c>
      <c r="N23" s="22">
        <v>0</v>
      </c>
      <c r="O23" s="22">
        <v>135</v>
      </c>
      <c r="P23" s="22">
        <v>10</v>
      </c>
      <c r="Q23" s="22">
        <v>0</v>
      </c>
      <c r="R23" s="22">
        <v>0</v>
      </c>
      <c r="S23" s="22">
        <v>0</v>
      </c>
      <c r="T23" s="22">
        <v>0</v>
      </c>
    </row>
    <row r="24" spans="2:20" ht="15" customHeight="1" x14ac:dyDescent="0.25">
      <c r="B24" s="25" t="s">
        <v>25</v>
      </c>
      <c r="C24" s="25" t="s">
        <v>29</v>
      </c>
      <c r="D24" s="23">
        <v>2396.1</v>
      </c>
      <c r="E24" s="23">
        <v>742.6</v>
      </c>
      <c r="F24" s="23">
        <v>0</v>
      </c>
      <c r="G24" s="23">
        <v>0</v>
      </c>
      <c r="H24" s="23">
        <v>40</v>
      </c>
      <c r="I24" s="23">
        <v>2.5</v>
      </c>
      <c r="J24" s="23">
        <v>1100</v>
      </c>
      <c r="K24" s="23">
        <v>0</v>
      </c>
      <c r="L24" s="23">
        <v>0</v>
      </c>
      <c r="M24" s="23">
        <v>0</v>
      </c>
      <c r="N24" s="23">
        <v>0</v>
      </c>
      <c r="O24" s="23">
        <v>434</v>
      </c>
      <c r="P24" s="23">
        <v>28</v>
      </c>
      <c r="Q24" s="23">
        <v>26</v>
      </c>
      <c r="R24" s="23">
        <v>0</v>
      </c>
      <c r="S24" s="23">
        <v>1</v>
      </c>
      <c r="T24" s="23">
        <v>22</v>
      </c>
    </row>
    <row r="25" spans="2:20" ht="15" customHeight="1" x14ac:dyDescent="0.25">
      <c r="B25" s="10"/>
      <c r="C25" s="10" t="s">
        <v>49</v>
      </c>
      <c r="D25" s="23">
        <v>2273.1</v>
      </c>
      <c r="E25" s="23">
        <v>710.6</v>
      </c>
      <c r="F25" s="23">
        <v>0</v>
      </c>
      <c r="G25" s="23">
        <v>0</v>
      </c>
      <c r="H25" s="23">
        <v>40</v>
      </c>
      <c r="I25" s="23">
        <v>2.5</v>
      </c>
      <c r="J25" s="23">
        <v>1071</v>
      </c>
      <c r="K25" s="23">
        <v>0</v>
      </c>
      <c r="L25" s="23">
        <v>0</v>
      </c>
      <c r="M25" s="23">
        <v>0</v>
      </c>
      <c r="N25" s="23">
        <v>0</v>
      </c>
      <c r="O25" s="23">
        <v>372</v>
      </c>
      <c r="P25" s="23">
        <v>28</v>
      </c>
      <c r="Q25" s="23">
        <v>26</v>
      </c>
      <c r="R25" s="23">
        <v>0</v>
      </c>
      <c r="S25" s="23">
        <v>1</v>
      </c>
      <c r="T25" s="23">
        <v>22</v>
      </c>
    </row>
    <row r="26" spans="2:20" ht="15" customHeight="1" x14ac:dyDescent="0.25">
      <c r="B26" s="8"/>
      <c r="C26" s="8" t="s">
        <v>65</v>
      </c>
      <c r="D26" s="22">
        <v>123</v>
      </c>
      <c r="E26" s="22">
        <v>32</v>
      </c>
      <c r="F26" s="22">
        <v>0</v>
      </c>
      <c r="G26" s="22">
        <v>0</v>
      </c>
      <c r="H26" s="22">
        <v>0</v>
      </c>
      <c r="I26" s="22">
        <v>0</v>
      </c>
      <c r="J26" s="22">
        <v>29</v>
      </c>
      <c r="K26" s="22">
        <v>0</v>
      </c>
      <c r="L26" s="22">
        <v>0</v>
      </c>
      <c r="M26" s="22">
        <v>0</v>
      </c>
      <c r="N26" s="22">
        <v>0</v>
      </c>
      <c r="O26" s="22">
        <v>62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</row>
    <row r="27" spans="2:20" ht="15" customHeight="1" x14ac:dyDescent="0.25">
      <c r="B27" s="25" t="s">
        <v>24</v>
      </c>
      <c r="C27" s="25" t="s">
        <v>29</v>
      </c>
      <c r="D27" s="23">
        <v>139244.1</v>
      </c>
      <c r="E27" s="23">
        <v>25238.1</v>
      </c>
      <c r="F27" s="23">
        <v>0</v>
      </c>
      <c r="G27" s="23">
        <v>0</v>
      </c>
      <c r="H27" s="23">
        <v>956</v>
      </c>
      <c r="I27" s="23">
        <v>47244</v>
      </c>
      <c r="J27" s="23">
        <v>46965</v>
      </c>
      <c r="K27" s="23">
        <v>2114</v>
      </c>
      <c r="L27" s="23">
        <v>295</v>
      </c>
      <c r="M27" s="23">
        <v>1229</v>
      </c>
      <c r="N27" s="23">
        <v>485</v>
      </c>
      <c r="O27" s="23">
        <v>7326.5</v>
      </c>
      <c r="P27" s="23">
        <v>1338</v>
      </c>
      <c r="Q27" s="23">
        <v>2624.5</v>
      </c>
      <c r="R27" s="23">
        <v>2252</v>
      </c>
      <c r="S27" s="23">
        <v>1177</v>
      </c>
      <c r="T27" s="23">
        <v>0</v>
      </c>
    </row>
    <row r="28" spans="2:20" ht="15" customHeight="1" x14ac:dyDescent="0.25">
      <c r="B28" s="10"/>
      <c r="C28" s="10" t="s">
        <v>49</v>
      </c>
      <c r="D28" s="23">
        <v>128486.1</v>
      </c>
      <c r="E28" s="23">
        <v>24532.1</v>
      </c>
      <c r="F28" s="23">
        <v>0</v>
      </c>
      <c r="G28" s="23">
        <v>0</v>
      </c>
      <c r="H28" s="23">
        <v>956</v>
      </c>
      <c r="I28" s="23">
        <v>43797</v>
      </c>
      <c r="J28" s="23">
        <v>42696</v>
      </c>
      <c r="K28" s="23">
        <v>914</v>
      </c>
      <c r="L28" s="23">
        <v>255</v>
      </c>
      <c r="M28" s="23">
        <v>1138</v>
      </c>
      <c r="N28" s="23">
        <v>485</v>
      </c>
      <c r="O28" s="23">
        <v>6633.5</v>
      </c>
      <c r="P28" s="23">
        <v>1337</v>
      </c>
      <c r="Q28" s="23">
        <v>2379.5</v>
      </c>
      <c r="R28" s="23">
        <v>2186</v>
      </c>
      <c r="S28" s="23">
        <v>1177</v>
      </c>
      <c r="T28" s="23">
        <v>0</v>
      </c>
    </row>
    <row r="29" spans="2:20" ht="15" customHeight="1" x14ac:dyDescent="0.25">
      <c r="B29" s="8"/>
      <c r="C29" s="8" t="s">
        <v>65</v>
      </c>
      <c r="D29" s="22">
        <v>10758</v>
      </c>
      <c r="E29" s="22">
        <v>706</v>
      </c>
      <c r="F29" s="22">
        <v>0</v>
      </c>
      <c r="G29" s="22">
        <v>0</v>
      </c>
      <c r="H29" s="22">
        <v>0</v>
      </c>
      <c r="I29" s="22">
        <v>3447</v>
      </c>
      <c r="J29" s="22">
        <v>4269</v>
      </c>
      <c r="K29" s="22">
        <v>1200</v>
      </c>
      <c r="L29" s="22">
        <v>40</v>
      </c>
      <c r="M29" s="22">
        <v>91</v>
      </c>
      <c r="N29" s="22">
        <v>0</v>
      </c>
      <c r="O29" s="22">
        <v>693</v>
      </c>
      <c r="P29" s="22">
        <v>1</v>
      </c>
      <c r="Q29" s="22">
        <v>245</v>
      </c>
      <c r="R29" s="22">
        <v>66</v>
      </c>
      <c r="S29" s="22">
        <v>0</v>
      </c>
      <c r="T29" s="22">
        <v>0</v>
      </c>
    </row>
    <row r="30" spans="2:20" ht="15" customHeight="1" x14ac:dyDescent="0.25">
      <c r="B30" s="25" t="s">
        <v>23</v>
      </c>
      <c r="C30" s="25" t="s">
        <v>29</v>
      </c>
      <c r="D30" s="23">
        <v>82959.5</v>
      </c>
      <c r="E30" s="23">
        <v>18606</v>
      </c>
      <c r="F30" s="23">
        <v>0</v>
      </c>
      <c r="G30" s="23">
        <v>0</v>
      </c>
      <c r="H30" s="23">
        <v>1430</v>
      </c>
      <c r="I30" s="23">
        <v>381</v>
      </c>
      <c r="J30" s="23">
        <v>17437.5</v>
      </c>
      <c r="K30" s="23">
        <v>707</v>
      </c>
      <c r="L30" s="23">
        <v>859</v>
      </c>
      <c r="M30" s="23">
        <v>8563.7999999999993</v>
      </c>
      <c r="N30" s="23">
        <v>5982.5</v>
      </c>
      <c r="O30" s="23">
        <v>12208</v>
      </c>
      <c r="P30" s="23">
        <v>2428.8000000000002</v>
      </c>
      <c r="Q30" s="23">
        <v>2893</v>
      </c>
      <c r="R30" s="23">
        <v>9809.9</v>
      </c>
      <c r="S30" s="23">
        <v>1653</v>
      </c>
      <c r="T30" s="23">
        <v>0</v>
      </c>
    </row>
    <row r="31" spans="2:20" ht="15" customHeight="1" x14ac:dyDescent="0.25">
      <c r="B31" s="10"/>
      <c r="C31" s="10" t="s">
        <v>49</v>
      </c>
      <c r="D31" s="23">
        <v>62225.5</v>
      </c>
      <c r="E31" s="23">
        <v>17695</v>
      </c>
      <c r="F31" s="23">
        <v>0</v>
      </c>
      <c r="G31" s="23">
        <v>0</v>
      </c>
      <c r="H31" s="23">
        <v>1385</v>
      </c>
      <c r="I31" s="23">
        <v>282</v>
      </c>
      <c r="J31" s="23">
        <v>11402</v>
      </c>
      <c r="K31" s="23">
        <v>612</v>
      </c>
      <c r="L31" s="23">
        <v>381</v>
      </c>
      <c r="M31" s="23">
        <v>4051.5</v>
      </c>
      <c r="N31" s="23">
        <v>5305.5</v>
      </c>
      <c r="O31" s="23">
        <v>7050</v>
      </c>
      <c r="P31" s="23">
        <v>1633.8</v>
      </c>
      <c r="Q31" s="23">
        <v>2853</v>
      </c>
      <c r="R31" s="23">
        <v>8099.7</v>
      </c>
      <c r="S31" s="23">
        <v>1475</v>
      </c>
      <c r="T31" s="23">
        <v>0</v>
      </c>
    </row>
    <row r="32" spans="2:20" ht="15" customHeight="1" x14ac:dyDescent="0.25">
      <c r="B32" s="8"/>
      <c r="C32" s="8" t="s">
        <v>65</v>
      </c>
      <c r="D32" s="22">
        <v>20734</v>
      </c>
      <c r="E32" s="22">
        <v>911</v>
      </c>
      <c r="F32" s="22">
        <v>0</v>
      </c>
      <c r="G32" s="22">
        <v>0</v>
      </c>
      <c r="H32" s="22">
        <v>45</v>
      </c>
      <c r="I32" s="22">
        <v>99</v>
      </c>
      <c r="J32" s="22">
        <v>6035.5</v>
      </c>
      <c r="K32" s="22">
        <v>95</v>
      </c>
      <c r="L32" s="22">
        <v>478</v>
      </c>
      <c r="M32" s="22">
        <v>4512.3</v>
      </c>
      <c r="N32" s="22">
        <v>677</v>
      </c>
      <c r="O32" s="22">
        <v>5158</v>
      </c>
      <c r="P32" s="22">
        <v>795</v>
      </c>
      <c r="Q32" s="22">
        <v>40</v>
      </c>
      <c r="R32" s="22">
        <v>1710.2</v>
      </c>
      <c r="S32" s="22">
        <v>178</v>
      </c>
      <c r="T32" s="22">
        <v>0</v>
      </c>
    </row>
    <row r="33" spans="2:20" ht="15" customHeight="1" x14ac:dyDescent="0.25">
      <c r="B33" s="25" t="s">
        <v>22</v>
      </c>
      <c r="C33" s="25" t="s">
        <v>29</v>
      </c>
      <c r="D33" s="23">
        <v>7661.3</v>
      </c>
      <c r="E33" s="23">
        <v>673.9</v>
      </c>
      <c r="F33" s="23">
        <v>25</v>
      </c>
      <c r="G33" s="23">
        <v>0</v>
      </c>
      <c r="H33" s="23">
        <v>0</v>
      </c>
      <c r="I33" s="23">
        <v>0</v>
      </c>
      <c r="J33" s="23">
        <v>1958.4</v>
      </c>
      <c r="K33" s="23">
        <v>15</v>
      </c>
      <c r="L33" s="23">
        <v>0</v>
      </c>
      <c r="M33" s="23">
        <v>10</v>
      </c>
      <c r="N33" s="23">
        <v>0</v>
      </c>
      <c r="O33" s="23">
        <v>2881.5</v>
      </c>
      <c r="P33" s="23">
        <v>363.5</v>
      </c>
      <c r="Q33" s="23">
        <v>234</v>
      </c>
      <c r="R33" s="23">
        <v>1500</v>
      </c>
      <c r="S33" s="23">
        <v>0</v>
      </c>
      <c r="T33" s="23">
        <v>0</v>
      </c>
    </row>
    <row r="34" spans="2:20" ht="15" customHeight="1" x14ac:dyDescent="0.25">
      <c r="B34" s="10"/>
      <c r="C34" s="10" t="s">
        <v>49</v>
      </c>
      <c r="D34" s="23">
        <v>7568.3</v>
      </c>
      <c r="E34" s="23">
        <v>633.9</v>
      </c>
      <c r="F34" s="23">
        <v>25</v>
      </c>
      <c r="G34" s="23">
        <v>0</v>
      </c>
      <c r="H34" s="23">
        <v>0</v>
      </c>
      <c r="I34" s="23">
        <v>0</v>
      </c>
      <c r="J34" s="23">
        <v>1905.4</v>
      </c>
      <c r="K34" s="23">
        <v>15</v>
      </c>
      <c r="L34" s="23">
        <v>0</v>
      </c>
      <c r="M34" s="23">
        <v>10</v>
      </c>
      <c r="N34" s="23">
        <v>0</v>
      </c>
      <c r="O34" s="23">
        <v>2881.5</v>
      </c>
      <c r="P34" s="23">
        <v>363.5</v>
      </c>
      <c r="Q34" s="23">
        <v>234</v>
      </c>
      <c r="R34" s="23">
        <v>1500</v>
      </c>
      <c r="S34" s="23">
        <v>0</v>
      </c>
      <c r="T34" s="23">
        <v>0</v>
      </c>
    </row>
    <row r="35" spans="2:20" ht="15" customHeight="1" x14ac:dyDescent="0.25">
      <c r="B35" s="8"/>
      <c r="C35" s="8" t="s">
        <v>65</v>
      </c>
      <c r="D35" s="22">
        <v>93</v>
      </c>
      <c r="E35" s="22">
        <v>40</v>
      </c>
      <c r="F35" s="22">
        <v>0</v>
      </c>
      <c r="G35" s="22">
        <v>0</v>
      </c>
      <c r="H35" s="22">
        <v>0</v>
      </c>
      <c r="I35" s="22">
        <v>0</v>
      </c>
      <c r="J35" s="22">
        <v>53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</row>
    <row r="36" spans="2:20" ht="15" customHeight="1" x14ac:dyDescent="0.25">
      <c r="B36" s="25" t="s">
        <v>21</v>
      </c>
      <c r="C36" s="25" t="s">
        <v>29</v>
      </c>
      <c r="D36" s="23">
        <v>44451.5</v>
      </c>
      <c r="E36" s="23">
        <v>13782.4</v>
      </c>
      <c r="F36" s="23">
        <v>0</v>
      </c>
      <c r="G36" s="23">
        <v>38</v>
      </c>
      <c r="H36" s="23">
        <v>1186</v>
      </c>
      <c r="I36" s="23">
        <v>2235.6999999999998</v>
      </c>
      <c r="J36" s="23">
        <v>14464.9</v>
      </c>
      <c r="K36" s="23">
        <v>102</v>
      </c>
      <c r="L36" s="23">
        <v>236</v>
      </c>
      <c r="M36" s="23">
        <v>1135</v>
      </c>
      <c r="N36" s="23">
        <v>666</v>
      </c>
      <c r="O36" s="23">
        <v>6477.5</v>
      </c>
      <c r="P36" s="23">
        <v>734</v>
      </c>
      <c r="Q36" s="23">
        <v>430</v>
      </c>
      <c r="R36" s="23">
        <v>1812</v>
      </c>
      <c r="S36" s="23">
        <v>1032</v>
      </c>
      <c r="T36" s="23">
        <v>120</v>
      </c>
    </row>
    <row r="37" spans="2:20" ht="15" customHeight="1" x14ac:dyDescent="0.25">
      <c r="B37" s="10"/>
      <c r="C37" s="10" t="s">
        <v>49</v>
      </c>
      <c r="D37" s="23">
        <v>39983</v>
      </c>
      <c r="E37" s="23">
        <v>12366.4</v>
      </c>
      <c r="F37" s="23">
        <v>0</v>
      </c>
      <c r="G37" s="23">
        <v>38</v>
      </c>
      <c r="H37" s="23">
        <v>1166</v>
      </c>
      <c r="I37" s="23">
        <v>1592.7</v>
      </c>
      <c r="J37" s="23">
        <v>13269.9</v>
      </c>
      <c r="K37" s="23">
        <v>102</v>
      </c>
      <c r="L37" s="23">
        <v>236</v>
      </c>
      <c r="M37" s="23">
        <v>1107</v>
      </c>
      <c r="N37" s="23">
        <v>666</v>
      </c>
      <c r="O37" s="23">
        <v>6029</v>
      </c>
      <c r="P37" s="23">
        <v>545</v>
      </c>
      <c r="Q37" s="23">
        <v>422</v>
      </c>
      <c r="R37" s="23">
        <v>1291</v>
      </c>
      <c r="S37" s="23">
        <v>1032</v>
      </c>
      <c r="T37" s="23">
        <v>120</v>
      </c>
    </row>
    <row r="38" spans="2:20" ht="15" customHeight="1" x14ac:dyDescent="0.25">
      <c r="B38" s="8"/>
      <c r="C38" s="8" t="s">
        <v>65</v>
      </c>
      <c r="D38" s="22">
        <v>4468.5</v>
      </c>
      <c r="E38" s="22">
        <v>1416</v>
      </c>
      <c r="F38" s="22">
        <v>0</v>
      </c>
      <c r="G38" s="22">
        <v>0</v>
      </c>
      <c r="H38" s="22">
        <v>20</v>
      </c>
      <c r="I38" s="22">
        <v>643</v>
      </c>
      <c r="J38" s="22">
        <v>1195</v>
      </c>
      <c r="K38" s="22">
        <v>0</v>
      </c>
      <c r="L38" s="22">
        <v>0</v>
      </c>
      <c r="M38" s="22">
        <v>28</v>
      </c>
      <c r="N38" s="22">
        <v>0</v>
      </c>
      <c r="O38" s="22">
        <v>448.5</v>
      </c>
      <c r="P38" s="22">
        <v>189</v>
      </c>
      <c r="Q38" s="22">
        <v>8</v>
      </c>
      <c r="R38" s="22">
        <v>521</v>
      </c>
      <c r="S38" s="22">
        <v>0</v>
      </c>
      <c r="T38" s="22">
        <v>0</v>
      </c>
    </row>
    <row r="39" spans="2:20" ht="15" customHeight="1" x14ac:dyDescent="0.25">
      <c r="B39" s="25" t="s">
        <v>20</v>
      </c>
      <c r="C39" s="25" t="s">
        <v>29</v>
      </c>
      <c r="D39" s="23">
        <v>23642.2</v>
      </c>
      <c r="E39" s="23">
        <v>7846</v>
      </c>
      <c r="F39" s="23">
        <v>0</v>
      </c>
      <c r="G39" s="23">
        <v>2210</v>
      </c>
      <c r="H39" s="23">
        <v>631.5</v>
      </c>
      <c r="I39" s="23">
        <v>369</v>
      </c>
      <c r="J39" s="23">
        <v>2666.5</v>
      </c>
      <c r="K39" s="23">
        <v>555</v>
      </c>
      <c r="L39" s="23">
        <v>74</v>
      </c>
      <c r="M39" s="23">
        <v>1068</v>
      </c>
      <c r="N39" s="23">
        <v>1062.7</v>
      </c>
      <c r="O39" s="23">
        <v>4003.5</v>
      </c>
      <c r="P39" s="23">
        <v>810</v>
      </c>
      <c r="Q39" s="23">
        <v>438</v>
      </c>
      <c r="R39" s="23">
        <v>1199</v>
      </c>
      <c r="S39" s="23">
        <v>709</v>
      </c>
      <c r="T39" s="23">
        <v>0</v>
      </c>
    </row>
    <row r="40" spans="2:20" ht="15" customHeight="1" x14ac:dyDescent="0.25">
      <c r="B40" s="10"/>
      <c r="C40" s="10" t="s">
        <v>49</v>
      </c>
      <c r="D40" s="23">
        <v>20224.2</v>
      </c>
      <c r="E40" s="23">
        <v>7183</v>
      </c>
      <c r="F40" s="23">
        <v>0</v>
      </c>
      <c r="G40" s="23">
        <v>0</v>
      </c>
      <c r="H40" s="23">
        <v>618.5</v>
      </c>
      <c r="I40" s="23">
        <v>369</v>
      </c>
      <c r="J40" s="23">
        <v>2595.5</v>
      </c>
      <c r="K40" s="23">
        <v>555</v>
      </c>
      <c r="L40" s="23">
        <v>74</v>
      </c>
      <c r="M40" s="23">
        <v>1063</v>
      </c>
      <c r="N40" s="23">
        <v>982.7</v>
      </c>
      <c r="O40" s="23">
        <v>3744.5</v>
      </c>
      <c r="P40" s="23">
        <v>763</v>
      </c>
      <c r="Q40" s="23">
        <v>418</v>
      </c>
      <c r="R40" s="23">
        <v>1199</v>
      </c>
      <c r="S40" s="23">
        <v>659</v>
      </c>
      <c r="T40" s="23">
        <v>0</v>
      </c>
    </row>
    <row r="41" spans="2:20" ht="15" customHeight="1" x14ac:dyDescent="0.25">
      <c r="B41" s="8"/>
      <c r="C41" s="8" t="s">
        <v>65</v>
      </c>
      <c r="D41" s="22">
        <v>3418</v>
      </c>
      <c r="E41" s="22">
        <v>663</v>
      </c>
      <c r="F41" s="22">
        <v>0</v>
      </c>
      <c r="G41" s="22">
        <v>2210</v>
      </c>
      <c r="H41" s="22">
        <v>13</v>
      </c>
      <c r="I41" s="22">
        <v>0</v>
      </c>
      <c r="J41" s="22">
        <v>71</v>
      </c>
      <c r="K41" s="22">
        <v>0</v>
      </c>
      <c r="L41" s="22">
        <v>0</v>
      </c>
      <c r="M41" s="22">
        <v>5</v>
      </c>
      <c r="N41" s="22">
        <v>80</v>
      </c>
      <c r="O41" s="22">
        <v>259</v>
      </c>
      <c r="P41" s="22">
        <v>47</v>
      </c>
      <c r="Q41" s="22">
        <v>20</v>
      </c>
      <c r="R41" s="22">
        <v>0</v>
      </c>
      <c r="S41" s="22">
        <v>50</v>
      </c>
      <c r="T41" s="22">
        <v>0</v>
      </c>
    </row>
    <row r="42" spans="2:20" ht="15" customHeight="1" x14ac:dyDescent="0.25">
      <c r="B42" s="25" t="s">
        <v>19</v>
      </c>
      <c r="C42" s="25" t="s">
        <v>29</v>
      </c>
      <c r="D42" s="23">
        <v>1266.5</v>
      </c>
      <c r="E42" s="23">
        <v>36</v>
      </c>
      <c r="F42" s="23">
        <v>0</v>
      </c>
      <c r="G42" s="23">
        <v>0</v>
      </c>
      <c r="H42" s="23">
        <v>20</v>
      </c>
      <c r="I42" s="23">
        <v>25</v>
      </c>
      <c r="J42" s="23">
        <v>1092.5</v>
      </c>
      <c r="K42" s="23">
        <v>0</v>
      </c>
      <c r="L42" s="23">
        <v>0</v>
      </c>
      <c r="M42" s="23">
        <v>0</v>
      </c>
      <c r="N42" s="23">
        <v>0</v>
      </c>
      <c r="O42" s="23">
        <v>93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2:20" ht="15" customHeight="1" x14ac:dyDescent="0.25">
      <c r="B43" s="10"/>
      <c r="C43" s="10" t="s">
        <v>49</v>
      </c>
      <c r="D43" s="23">
        <v>1256.5</v>
      </c>
      <c r="E43" s="23">
        <v>36</v>
      </c>
      <c r="F43" s="23">
        <v>0</v>
      </c>
      <c r="G43" s="23">
        <v>0</v>
      </c>
      <c r="H43" s="23">
        <v>10</v>
      </c>
      <c r="I43" s="23">
        <v>25</v>
      </c>
      <c r="J43" s="23">
        <v>1092.5</v>
      </c>
      <c r="K43" s="23">
        <v>0</v>
      </c>
      <c r="L43" s="23">
        <v>0</v>
      </c>
      <c r="M43" s="23">
        <v>0</v>
      </c>
      <c r="N43" s="23">
        <v>0</v>
      </c>
      <c r="O43" s="23">
        <v>93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</row>
    <row r="44" spans="2:20" ht="15" customHeight="1" x14ac:dyDescent="0.25">
      <c r="B44" s="8"/>
      <c r="C44" s="8" t="s">
        <v>65</v>
      </c>
      <c r="D44" s="22">
        <v>10</v>
      </c>
      <c r="E44" s="22">
        <v>0</v>
      </c>
      <c r="F44" s="22">
        <v>0</v>
      </c>
      <c r="G44" s="22">
        <v>0</v>
      </c>
      <c r="H44" s="22">
        <v>10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</row>
    <row r="45" spans="2:20" ht="15" customHeight="1" x14ac:dyDescent="0.25">
      <c r="B45" s="25" t="s">
        <v>18</v>
      </c>
      <c r="C45" s="25" t="s">
        <v>29</v>
      </c>
      <c r="D45" s="23">
        <v>4227.5</v>
      </c>
      <c r="E45" s="23">
        <v>240</v>
      </c>
      <c r="F45" s="23">
        <v>0</v>
      </c>
      <c r="G45" s="23">
        <v>0</v>
      </c>
      <c r="H45" s="23">
        <v>18</v>
      </c>
      <c r="I45" s="23">
        <v>337.5</v>
      </c>
      <c r="J45" s="23">
        <v>1512</v>
      </c>
      <c r="K45" s="23">
        <v>27</v>
      </c>
      <c r="L45" s="23">
        <v>60</v>
      </c>
      <c r="M45" s="23">
        <v>295</v>
      </c>
      <c r="N45" s="23">
        <v>0</v>
      </c>
      <c r="O45" s="23">
        <v>1321</v>
      </c>
      <c r="P45" s="23">
        <v>0</v>
      </c>
      <c r="Q45" s="23">
        <v>325</v>
      </c>
      <c r="R45" s="23">
        <v>0</v>
      </c>
      <c r="S45" s="23">
        <v>92</v>
      </c>
      <c r="T45" s="23">
        <v>0</v>
      </c>
    </row>
    <row r="46" spans="2:20" ht="15" customHeight="1" x14ac:dyDescent="0.25">
      <c r="B46" s="10"/>
      <c r="C46" s="10" t="s">
        <v>49</v>
      </c>
      <c r="D46" s="23">
        <v>4227.5</v>
      </c>
      <c r="E46" s="23">
        <v>240</v>
      </c>
      <c r="F46" s="23">
        <v>0</v>
      </c>
      <c r="G46" s="23">
        <v>0</v>
      </c>
      <c r="H46" s="23">
        <v>18</v>
      </c>
      <c r="I46" s="23">
        <v>337.5</v>
      </c>
      <c r="J46" s="23">
        <v>1512</v>
      </c>
      <c r="K46" s="23">
        <v>27</v>
      </c>
      <c r="L46" s="23">
        <v>60</v>
      </c>
      <c r="M46" s="23">
        <v>295</v>
      </c>
      <c r="N46" s="23">
        <v>0</v>
      </c>
      <c r="O46" s="23">
        <v>1321</v>
      </c>
      <c r="P46" s="23">
        <v>0</v>
      </c>
      <c r="Q46" s="23">
        <v>325</v>
      </c>
      <c r="R46" s="23">
        <v>0</v>
      </c>
      <c r="S46" s="23">
        <v>92</v>
      </c>
      <c r="T46" s="23">
        <v>0</v>
      </c>
    </row>
    <row r="47" spans="2:20" ht="15" customHeight="1" x14ac:dyDescent="0.25">
      <c r="B47" s="8"/>
      <c r="C47" s="8" t="s">
        <v>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</row>
    <row r="48" spans="2:20" ht="15" customHeight="1" x14ac:dyDescent="0.25">
      <c r="B48" s="25" t="s">
        <v>66</v>
      </c>
      <c r="C48" s="25" t="s">
        <v>29</v>
      </c>
      <c r="D48" s="23">
        <v>49829</v>
      </c>
      <c r="E48" s="23">
        <v>16615.5</v>
      </c>
      <c r="F48" s="23">
        <v>0</v>
      </c>
      <c r="G48" s="23">
        <v>34</v>
      </c>
      <c r="H48" s="23">
        <v>1808</v>
      </c>
      <c r="I48" s="23">
        <v>2653</v>
      </c>
      <c r="J48" s="23">
        <v>13437</v>
      </c>
      <c r="K48" s="23">
        <v>320</v>
      </c>
      <c r="L48" s="23">
        <v>229</v>
      </c>
      <c r="M48" s="23">
        <v>1840</v>
      </c>
      <c r="N48" s="23">
        <v>2349</v>
      </c>
      <c r="O48" s="23">
        <v>5366.5</v>
      </c>
      <c r="P48" s="23">
        <v>543</v>
      </c>
      <c r="Q48" s="23">
        <v>259</v>
      </c>
      <c r="R48" s="23">
        <v>2484</v>
      </c>
      <c r="S48" s="23">
        <v>1891</v>
      </c>
      <c r="T48" s="23">
        <v>0</v>
      </c>
    </row>
    <row r="49" spans="2:20" ht="15" customHeight="1" x14ac:dyDescent="0.25">
      <c r="B49" s="10"/>
      <c r="C49" s="10" t="s">
        <v>49</v>
      </c>
      <c r="D49" s="23">
        <v>45564</v>
      </c>
      <c r="E49" s="23">
        <v>15433.5</v>
      </c>
      <c r="F49" s="23">
        <v>0</v>
      </c>
      <c r="G49" s="23">
        <v>34</v>
      </c>
      <c r="H49" s="23">
        <v>1663</v>
      </c>
      <c r="I49" s="23">
        <v>2578</v>
      </c>
      <c r="J49" s="23">
        <v>12085</v>
      </c>
      <c r="K49" s="23">
        <v>265</v>
      </c>
      <c r="L49" s="23">
        <v>229</v>
      </c>
      <c r="M49" s="23">
        <v>1619</v>
      </c>
      <c r="N49" s="23">
        <v>1828</v>
      </c>
      <c r="O49" s="23">
        <v>4819.5</v>
      </c>
      <c r="P49" s="23">
        <v>471</v>
      </c>
      <c r="Q49" s="23">
        <v>259</v>
      </c>
      <c r="R49" s="23">
        <v>2421</v>
      </c>
      <c r="S49" s="23">
        <v>1859</v>
      </c>
      <c r="T49" s="23">
        <v>0</v>
      </c>
    </row>
    <row r="50" spans="2:20" ht="15" customHeight="1" x14ac:dyDescent="0.25">
      <c r="B50" s="8"/>
      <c r="C50" s="8" t="s">
        <v>65</v>
      </c>
      <c r="D50" s="22">
        <v>4265</v>
      </c>
      <c r="E50" s="22">
        <v>1182</v>
      </c>
      <c r="F50" s="22">
        <v>0</v>
      </c>
      <c r="G50" s="22">
        <v>0</v>
      </c>
      <c r="H50" s="22">
        <v>145</v>
      </c>
      <c r="I50" s="22">
        <v>75</v>
      </c>
      <c r="J50" s="22">
        <v>1352</v>
      </c>
      <c r="K50" s="22">
        <v>55</v>
      </c>
      <c r="L50" s="22">
        <v>0</v>
      </c>
      <c r="M50" s="22">
        <v>221</v>
      </c>
      <c r="N50" s="22">
        <v>521</v>
      </c>
      <c r="O50" s="22">
        <v>547</v>
      </c>
      <c r="P50" s="22">
        <v>72</v>
      </c>
      <c r="Q50" s="22">
        <v>0</v>
      </c>
      <c r="R50" s="22">
        <v>63</v>
      </c>
      <c r="S50" s="22">
        <v>32</v>
      </c>
      <c r="T50" s="22">
        <v>0</v>
      </c>
    </row>
    <row r="51" spans="2:20" ht="15" customHeight="1" x14ac:dyDescent="0.25">
      <c r="B51" s="25" t="s">
        <v>16</v>
      </c>
      <c r="C51" s="25" t="s">
        <v>29</v>
      </c>
      <c r="D51" s="23">
        <v>695.5</v>
      </c>
      <c r="E51" s="23">
        <v>103.5</v>
      </c>
      <c r="F51" s="23">
        <v>0</v>
      </c>
      <c r="G51" s="23">
        <v>0</v>
      </c>
      <c r="H51" s="23">
        <v>3</v>
      </c>
      <c r="I51" s="23">
        <v>0</v>
      </c>
      <c r="J51" s="23">
        <v>171</v>
      </c>
      <c r="K51" s="23">
        <v>0</v>
      </c>
      <c r="L51" s="23">
        <v>0</v>
      </c>
      <c r="M51" s="23">
        <v>0</v>
      </c>
      <c r="N51" s="23">
        <v>0</v>
      </c>
      <c r="O51" s="23">
        <v>366</v>
      </c>
      <c r="P51" s="23">
        <v>20</v>
      </c>
      <c r="Q51" s="23">
        <v>32</v>
      </c>
      <c r="R51" s="23">
        <v>0</v>
      </c>
      <c r="S51" s="23">
        <v>0</v>
      </c>
      <c r="T51" s="23">
        <v>0</v>
      </c>
    </row>
    <row r="52" spans="2:20" ht="15" customHeight="1" x14ac:dyDescent="0.25">
      <c r="B52" s="10"/>
      <c r="C52" s="10" t="s">
        <v>49</v>
      </c>
      <c r="D52" s="23">
        <v>645.5</v>
      </c>
      <c r="E52" s="23">
        <v>103.5</v>
      </c>
      <c r="F52" s="23">
        <v>0</v>
      </c>
      <c r="G52" s="23">
        <v>0</v>
      </c>
      <c r="H52" s="23">
        <v>3</v>
      </c>
      <c r="I52" s="23">
        <v>0</v>
      </c>
      <c r="J52" s="23">
        <v>121</v>
      </c>
      <c r="K52" s="23">
        <v>0</v>
      </c>
      <c r="L52" s="23">
        <v>0</v>
      </c>
      <c r="M52" s="23">
        <v>0</v>
      </c>
      <c r="N52" s="23">
        <v>0</v>
      </c>
      <c r="O52" s="23">
        <v>366</v>
      </c>
      <c r="P52" s="23">
        <v>20</v>
      </c>
      <c r="Q52" s="23">
        <v>32</v>
      </c>
      <c r="R52" s="23">
        <v>0</v>
      </c>
      <c r="S52" s="23">
        <v>0</v>
      </c>
      <c r="T52" s="23">
        <v>0</v>
      </c>
    </row>
    <row r="53" spans="2:20" ht="15" customHeight="1" x14ac:dyDescent="0.25">
      <c r="B53" s="8"/>
      <c r="C53" s="8" t="s">
        <v>65</v>
      </c>
      <c r="D53" s="22">
        <v>50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50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</row>
    <row r="54" spans="2:20" ht="15" customHeight="1" x14ac:dyDescent="0.25">
      <c r="B54" s="25" t="s">
        <v>15</v>
      </c>
      <c r="C54" s="25" t="s">
        <v>29</v>
      </c>
      <c r="D54" s="23">
        <v>142018.5</v>
      </c>
      <c r="E54" s="23">
        <v>39136.199999999997</v>
      </c>
      <c r="F54" s="23">
        <v>20</v>
      </c>
      <c r="G54" s="23">
        <v>45</v>
      </c>
      <c r="H54" s="23">
        <v>3001</v>
      </c>
      <c r="I54" s="23">
        <v>17783.5</v>
      </c>
      <c r="J54" s="23">
        <v>39935.1</v>
      </c>
      <c r="K54" s="23">
        <v>2485.5</v>
      </c>
      <c r="L54" s="23">
        <v>604.5</v>
      </c>
      <c r="M54" s="23">
        <v>1826</v>
      </c>
      <c r="N54" s="23">
        <v>130</v>
      </c>
      <c r="O54" s="23">
        <v>22472.5</v>
      </c>
      <c r="P54" s="23">
        <v>1769</v>
      </c>
      <c r="Q54" s="23">
        <v>2231</v>
      </c>
      <c r="R54" s="23">
        <v>2700.5</v>
      </c>
      <c r="S54" s="23">
        <v>7878.7</v>
      </c>
      <c r="T54" s="23">
        <v>0</v>
      </c>
    </row>
    <row r="55" spans="2:20" ht="15" customHeight="1" x14ac:dyDescent="0.25">
      <c r="B55" s="10"/>
      <c r="C55" s="10" t="s">
        <v>49</v>
      </c>
      <c r="D55" s="23">
        <v>133685.5</v>
      </c>
      <c r="E55" s="23">
        <v>37013.199999999997</v>
      </c>
      <c r="F55" s="23">
        <v>20</v>
      </c>
      <c r="G55" s="23">
        <v>45</v>
      </c>
      <c r="H55" s="23">
        <v>2493</v>
      </c>
      <c r="I55" s="23">
        <v>16248.5</v>
      </c>
      <c r="J55" s="23">
        <v>38592.6</v>
      </c>
      <c r="K55" s="23">
        <v>2277.5</v>
      </c>
      <c r="L55" s="23">
        <v>507.5</v>
      </c>
      <c r="M55" s="23">
        <v>1738</v>
      </c>
      <c r="N55" s="23">
        <v>130</v>
      </c>
      <c r="O55" s="23">
        <v>21526</v>
      </c>
      <c r="P55" s="23">
        <v>1394</v>
      </c>
      <c r="Q55" s="23">
        <v>1973</v>
      </c>
      <c r="R55" s="23">
        <v>2512.5</v>
      </c>
      <c r="S55" s="23">
        <v>7214.7</v>
      </c>
      <c r="T55" s="23">
        <v>0</v>
      </c>
    </row>
    <row r="56" spans="2:20" ht="15" customHeight="1" x14ac:dyDescent="0.25">
      <c r="B56" s="8"/>
      <c r="C56" s="8" t="s">
        <v>65</v>
      </c>
      <c r="D56" s="22">
        <v>8333</v>
      </c>
      <c r="E56" s="22">
        <v>2123</v>
      </c>
      <c r="F56" s="22">
        <v>0</v>
      </c>
      <c r="G56" s="22">
        <v>0</v>
      </c>
      <c r="H56" s="22">
        <v>508</v>
      </c>
      <c r="I56" s="22">
        <v>1535</v>
      </c>
      <c r="J56" s="22">
        <v>1342.5</v>
      </c>
      <c r="K56" s="22">
        <v>208</v>
      </c>
      <c r="L56" s="22">
        <v>97</v>
      </c>
      <c r="M56" s="22">
        <v>88</v>
      </c>
      <c r="N56" s="22">
        <v>0</v>
      </c>
      <c r="O56" s="22">
        <v>946.5</v>
      </c>
      <c r="P56" s="22">
        <v>375</v>
      </c>
      <c r="Q56" s="22">
        <v>258</v>
      </c>
      <c r="R56" s="22">
        <v>188</v>
      </c>
      <c r="S56" s="22">
        <v>664</v>
      </c>
      <c r="T56" s="22">
        <v>0</v>
      </c>
    </row>
    <row r="57" spans="2:20" ht="15" customHeight="1" x14ac:dyDescent="0.25">
      <c r="B57" s="25" t="s">
        <v>14</v>
      </c>
      <c r="C57" s="25" t="s">
        <v>29</v>
      </c>
      <c r="D57" s="23">
        <v>41768</v>
      </c>
      <c r="E57" s="23">
        <v>10556.8</v>
      </c>
      <c r="F57" s="23">
        <v>0</v>
      </c>
      <c r="G57" s="23">
        <v>60</v>
      </c>
      <c r="H57" s="23">
        <v>933</v>
      </c>
      <c r="I57" s="23">
        <v>117</v>
      </c>
      <c r="J57" s="23">
        <v>11342.5</v>
      </c>
      <c r="K57" s="23">
        <v>1360.3</v>
      </c>
      <c r="L57" s="23">
        <v>16</v>
      </c>
      <c r="M57" s="23">
        <v>1697.7</v>
      </c>
      <c r="N57" s="23">
        <v>123</v>
      </c>
      <c r="O57" s="23">
        <v>11153.2</v>
      </c>
      <c r="P57" s="23">
        <v>1435</v>
      </c>
      <c r="Q57" s="23">
        <v>1123</v>
      </c>
      <c r="R57" s="23">
        <v>1388.5</v>
      </c>
      <c r="S57" s="23">
        <v>462</v>
      </c>
      <c r="T57" s="23">
        <v>0</v>
      </c>
    </row>
    <row r="58" spans="2:20" ht="15" customHeight="1" x14ac:dyDescent="0.25">
      <c r="B58" s="10"/>
      <c r="C58" s="10" t="s">
        <v>49</v>
      </c>
      <c r="D58" s="23">
        <v>38136</v>
      </c>
      <c r="E58" s="23">
        <v>10179.799999999999</v>
      </c>
      <c r="F58" s="23">
        <v>0</v>
      </c>
      <c r="G58" s="23">
        <v>60</v>
      </c>
      <c r="H58" s="23">
        <v>921</v>
      </c>
      <c r="I58" s="23">
        <v>104</v>
      </c>
      <c r="J58" s="23">
        <v>10242.5</v>
      </c>
      <c r="K58" s="23">
        <v>1240.3</v>
      </c>
      <c r="L58" s="23">
        <v>16</v>
      </c>
      <c r="M58" s="23">
        <v>1616.7</v>
      </c>
      <c r="N58" s="23">
        <v>0</v>
      </c>
      <c r="O58" s="23">
        <v>9785.2000000000007</v>
      </c>
      <c r="P58" s="23">
        <v>1315</v>
      </c>
      <c r="Q58" s="23">
        <v>1097</v>
      </c>
      <c r="R58" s="23">
        <v>1346.5</v>
      </c>
      <c r="S58" s="23">
        <v>212</v>
      </c>
      <c r="T58" s="23">
        <v>0</v>
      </c>
    </row>
    <row r="59" spans="2:20" ht="15" customHeight="1" x14ac:dyDescent="0.25">
      <c r="B59" s="8"/>
      <c r="C59" s="8" t="s">
        <v>65</v>
      </c>
      <c r="D59" s="22">
        <v>3632</v>
      </c>
      <c r="E59" s="22">
        <v>377</v>
      </c>
      <c r="F59" s="22">
        <v>0</v>
      </c>
      <c r="G59" s="22">
        <v>0</v>
      </c>
      <c r="H59" s="22">
        <v>12</v>
      </c>
      <c r="I59" s="22">
        <v>13</v>
      </c>
      <c r="J59" s="22">
        <v>1100</v>
      </c>
      <c r="K59" s="22">
        <v>120</v>
      </c>
      <c r="L59" s="22">
        <v>0</v>
      </c>
      <c r="M59" s="22">
        <v>81</v>
      </c>
      <c r="N59" s="22">
        <v>123</v>
      </c>
      <c r="O59" s="22">
        <v>1368</v>
      </c>
      <c r="P59" s="22">
        <v>120</v>
      </c>
      <c r="Q59" s="22">
        <v>26</v>
      </c>
      <c r="R59" s="22">
        <v>42</v>
      </c>
      <c r="S59" s="22">
        <v>250</v>
      </c>
      <c r="T59" s="22">
        <v>0</v>
      </c>
    </row>
    <row r="60" spans="2:20" ht="15" customHeight="1" x14ac:dyDescent="0.25">
      <c r="B60" s="25" t="s">
        <v>13</v>
      </c>
      <c r="C60" s="25" t="s">
        <v>29</v>
      </c>
      <c r="D60" s="23">
        <v>7710.5</v>
      </c>
      <c r="E60" s="23">
        <v>1751.5</v>
      </c>
      <c r="F60" s="23">
        <v>0</v>
      </c>
      <c r="G60" s="23">
        <v>0</v>
      </c>
      <c r="H60" s="23">
        <v>7</v>
      </c>
      <c r="I60" s="23">
        <v>20</v>
      </c>
      <c r="J60" s="23">
        <v>1568.5</v>
      </c>
      <c r="K60" s="23">
        <v>43</v>
      </c>
      <c r="L60" s="23">
        <v>10</v>
      </c>
      <c r="M60" s="23">
        <v>10</v>
      </c>
      <c r="N60" s="23">
        <v>0</v>
      </c>
      <c r="O60" s="23">
        <v>3765.5</v>
      </c>
      <c r="P60" s="23">
        <v>162</v>
      </c>
      <c r="Q60" s="23">
        <v>173</v>
      </c>
      <c r="R60" s="23">
        <v>200</v>
      </c>
      <c r="S60" s="23">
        <v>0</v>
      </c>
      <c r="T60" s="23">
        <v>0</v>
      </c>
    </row>
    <row r="61" spans="2:20" ht="15" customHeight="1" x14ac:dyDescent="0.25">
      <c r="B61" s="10"/>
      <c r="C61" s="10" t="s">
        <v>49</v>
      </c>
      <c r="D61" s="23">
        <v>6731.5</v>
      </c>
      <c r="E61" s="23">
        <v>1660.5</v>
      </c>
      <c r="F61" s="23">
        <v>0</v>
      </c>
      <c r="G61" s="23">
        <v>0</v>
      </c>
      <c r="H61" s="23">
        <v>7</v>
      </c>
      <c r="I61" s="23">
        <v>20</v>
      </c>
      <c r="J61" s="23">
        <v>1436.5</v>
      </c>
      <c r="K61" s="23">
        <v>43</v>
      </c>
      <c r="L61" s="23">
        <v>10</v>
      </c>
      <c r="M61" s="23">
        <v>10</v>
      </c>
      <c r="N61" s="23">
        <v>0</v>
      </c>
      <c r="O61" s="23">
        <v>3044.5</v>
      </c>
      <c r="P61" s="23">
        <v>162</v>
      </c>
      <c r="Q61" s="23">
        <v>138</v>
      </c>
      <c r="R61" s="23">
        <v>200</v>
      </c>
      <c r="S61" s="23">
        <v>0</v>
      </c>
      <c r="T61" s="23">
        <v>0</v>
      </c>
    </row>
    <row r="62" spans="2:20" ht="15" customHeight="1" x14ac:dyDescent="0.25">
      <c r="B62" s="8"/>
      <c r="C62" s="8" t="s">
        <v>65</v>
      </c>
      <c r="D62" s="22">
        <v>979</v>
      </c>
      <c r="E62" s="22">
        <v>91</v>
      </c>
      <c r="F62" s="22">
        <v>0</v>
      </c>
      <c r="G62" s="22">
        <v>0</v>
      </c>
      <c r="H62" s="22">
        <v>0</v>
      </c>
      <c r="I62" s="22">
        <v>0</v>
      </c>
      <c r="J62" s="22">
        <v>132</v>
      </c>
      <c r="K62" s="22">
        <v>0</v>
      </c>
      <c r="L62" s="22">
        <v>0</v>
      </c>
      <c r="M62" s="22">
        <v>0</v>
      </c>
      <c r="N62" s="22">
        <v>0</v>
      </c>
      <c r="O62" s="22">
        <v>721</v>
      </c>
      <c r="P62" s="22">
        <v>0</v>
      </c>
      <c r="Q62" s="22">
        <v>35</v>
      </c>
      <c r="R62" s="22">
        <v>0</v>
      </c>
      <c r="S62" s="22">
        <v>0</v>
      </c>
      <c r="T62" s="22">
        <v>0</v>
      </c>
    </row>
    <row r="63" spans="2:20" ht="15" customHeight="1" x14ac:dyDescent="0.25">
      <c r="B63" s="25" t="s">
        <v>12</v>
      </c>
      <c r="C63" s="25" t="s">
        <v>29</v>
      </c>
      <c r="D63" s="23">
        <v>35164.5</v>
      </c>
      <c r="E63" s="23">
        <v>6420</v>
      </c>
      <c r="F63" s="23">
        <v>0</v>
      </c>
      <c r="G63" s="23">
        <v>0</v>
      </c>
      <c r="H63" s="23">
        <v>183</v>
      </c>
      <c r="I63" s="23">
        <v>290</v>
      </c>
      <c r="J63" s="23">
        <v>9603.5</v>
      </c>
      <c r="K63" s="23">
        <v>486</v>
      </c>
      <c r="L63" s="23">
        <v>97.5</v>
      </c>
      <c r="M63" s="23">
        <v>3675.5</v>
      </c>
      <c r="N63" s="23">
        <v>1047</v>
      </c>
      <c r="O63" s="23">
        <v>4847.5</v>
      </c>
      <c r="P63" s="23">
        <v>1075.5</v>
      </c>
      <c r="Q63" s="23">
        <v>659</v>
      </c>
      <c r="R63" s="23">
        <v>2777</v>
      </c>
      <c r="S63" s="23">
        <v>4003</v>
      </c>
      <c r="T63" s="23">
        <v>0</v>
      </c>
    </row>
    <row r="64" spans="2:20" ht="15" customHeight="1" x14ac:dyDescent="0.25">
      <c r="B64" s="10"/>
      <c r="C64" s="10" t="s">
        <v>49</v>
      </c>
      <c r="D64" s="23">
        <v>27847</v>
      </c>
      <c r="E64" s="23">
        <v>6300</v>
      </c>
      <c r="F64" s="23">
        <v>0</v>
      </c>
      <c r="G64" s="23">
        <v>0</v>
      </c>
      <c r="H64" s="23">
        <v>143</v>
      </c>
      <c r="I64" s="23">
        <v>290</v>
      </c>
      <c r="J64" s="23">
        <v>7728.5</v>
      </c>
      <c r="K64" s="23">
        <v>486</v>
      </c>
      <c r="L64" s="23">
        <v>32.5</v>
      </c>
      <c r="M64" s="23">
        <v>1129.5</v>
      </c>
      <c r="N64" s="23">
        <v>892</v>
      </c>
      <c r="O64" s="23">
        <v>3501.5</v>
      </c>
      <c r="P64" s="23">
        <v>902</v>
      </c>
      <c r="Q64" s="23">
        <v>484</v>
      </c>
      <c r="R64" s="23">
        <v>2533</v>
      </c>
      <c r="S64" s="23">
        <v>3425</v>
      </c>
      <c r="T64" s="23">
        <v>0</v>
      </c>
    </row>
    <row r="65" spans="2:20" ht="15" customHeight="1" x14ac:dyDescent="0.25">
      <c r="B65" s="8"/>
      <c r="C65" s="8" t="s">
        <v>65</v>
      </c>
      <c r="D65" s="22">
        <v>7317.5</v>
      </c>
      <c r="E65" s="22">
        <v>120</v>
      </c>
      <c r="F65" s="22">
        <v>0</v>
      </c>
      <c r="G65" s="22">
        <v>0</v>
      </c>
      <c r="H65" s="22">
        <v>40</v>
      </c>
      <c r="I65" s="22">
        <v>0</v>
      </c>
      <c r="J65" s="22">
        <v>1875</v>
      </c>
      <c r="K65" s="22">
        <v>0</v>
      </c>
      <c r="L65" s="22">
        <v>65</v>
      </c>
      <c r="M65" s="22">
        <v>2546</v>
      </c>
      <c r="N65" s="22">
        <v>155</v>
      </c>
      <c r="O65" s="22">
        <v>1346</v>
      </c>
      <c r="P65" s="22">
        <v>173.5</v>
      </c>
      <c r="Q65" s="22">
        <v>175</v>
      </c>
      <c r="R65" s="22">
        <v>244</v>
      </c>
      <c r="S65" s="22">
        <v>578</v>
      </c>
      <c r="T65" s="22">
        <v>0</v>
      </c>
    </row>
    <row r="66" spans="2:20" ht="15" customHeight="1" x14ac:dyDescent="0.25">
      <c r="B66" s="25" t="s">
        <v>11</v>
      </c>
      <c r="C66" s="25" t="s">
        <v>29</v>
      </c>
      <c r="D66" s="23">
        <v>3647.4</v>
      </c>
      <c r="E66" s="23">
        <v>456.5</v>
      </c>
      <c r="F66" s="23">
        <v>0</v>
      </c>
      <c r="G66" s="23">
        <v>0</v>
      </c>
      <c r="H66" s="23">
        <v>1</v>
      </c>
      <c r="I66" s="23">
        <v>57</v>
      </c>
      <c r="J66" s="23">
        <v>1229.4000000000001</v>
      </c>
      <c r="K66" s="23">
        <v>10</v>
      </c>
      <c r="L66" s="23">
        <v>35</v>
      </c>
      <c r="M66" s="23">
        <v>350.5</v>
      </c>
      <c r="N66" s="23">
        <v>0</v>
      </c>
      <c r="O66" s="23">
        <v>972.5</v>
      </c>
      <c r="P66" s="23">
        <v>12</v>
      </c>
      <c r="Q66" s="23">
        <v>354</v>
      </c>
      <c r="R66" s="23">
        <v>0.5</v>
      </c>
      <c r="S66" s="23">
        <v>169</v>
      </c>
      <c r="T66" s="23">
        <v>0</v>
      </c>
    </row>
    <row r="67" spans="2:20" ht="15" customHeight="1" x14ac:dyDescent="0.25">
      <c r="B67" s="10"/>
      <c r="C67" s="10" t="s">
        <v>49</v>
      </c>
      <c r="D67" s="23">
        <v>3635.4</v>
      </c>
      <c r="E67" s="23">
        <v>456.5</v>
      </c>
      <c r="F67" s="23">
        <v>0</v>
      </c>
      <c r="G67" s="23">
        <v>0</v>
      </c>
      <c r="H67" s="23">
        <v>1</v>
      </c>
      <c r="I67" s="23">
        <v>57</v>
      </c>
      <c r="J67" s="23">
        <v>1218.4000000000001</v>
      </c>
      <c r="K67" s="23">
        <v>10</v>
      </c>
      <c r="L67" s="23">
        <v>35</v>
      </c>
      <c r="M67" s="23">
        <v>349.5</v>
      </c>
      <c r="N67" s="23">
        <v>0</v>
      </c>
      <c r="O67" s="23">
        <v>972.5</v>
      </c>
      <c r="P67" s="23">
        <v>12</v>
      </c>
      <c r="Q67" s="23">
        <v>354</v>
      </c>
      <c r="R67" s="23">
        <v>0.5</v>
      </c>
      <c r="S67" s="23">
        <v>169</v>
      </c>
      <c r="T67" s="23">
        <v>0</v>
      </c>
    </row>
    <row r="68" spans="2:20" ht="15" customHeight="1" x14ac:dyDescent="0.25">
      <c r="B68" s="8"/>
      <c r="C68" s="8" t="s">
        <v>65</v>
      </c>
      <c r="D68" s="22">
        <v>12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11</v>
      </c>
      <c r="K68" s="22">
        <v>0</v>
      </c>
      <c r="L68" s="22">
        <v>0</v>
      </c>
      <c r="M68" s="22">
        <v>1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</row>
    <row r="69" spans="2:20" ht="15" customHeight="1" x14ac:dyDescent="0.25">
      <c r="B69" s="25" t="s">
        <v>10</v>
      </c>
      <c r="C69" s="25" t="s">
        <v>29</v>
      </c>
      <c r="D69" s="23">
        <v>4285.6000000000004</v>
      </c>
      <c r="E69" s="23">
        <v>1009.9</v>
      </c>
      <c r="F69" s="23">
        <v>0</v>
      </c>
      <c r="G69" s="23">
        <v>0</v>
      </c>
      <c r="H69" s="23">
        <v>145</v>
      </c>
      <c r="I69" s="23">
        <v>229.5</v>
      </c>
      <c r="J69" s="23">
        <v>693.5</v>
      </c>
      <c r="K69" s="23">
        <v>3</v>
      </c>
      <c r="L69" s="23">
        <v>0</v>
      </c>
      <c r="M69" s="23">
        <v>0</v>
      </c>
      <c r="N69" s="23">
        <v>8</v>
      </c>
      <c r="O69" s="23">
        <v>1223.5</v>
      </c>
      <c r="P69" s="23">
        <v>65.5</v>
      </c>
      <c r="Q69" s="23">
        <v>329</v>
      </c>
      <c r="R69" s="23">
        <v>101.7</v>
      </c>
      <c r="S69" s="23">
        <v>477</v>
      </c>
      <c r="T69" s="23">
        <v>0</v>
      </c>
    </row>
    <row r="70" spans="2:20" ht="15" customHeight="1" x14ac:dyDescent="0.25">
      <c r="B70" s="10"/>
      <c r="C70" s="10" t="s">
        <v>49</v>
      </c>
      <c r="D70" s="23">
        <v>3710.7</v>
      </c>
      <c r="E70" s="23">
        <v>987.9</v>
      </c>
      <c r="F70" s="23">
        <v>0</v>
      </c>
      <c r="G70" s="23">
        <v>0</v>
      </c>
      <c r="H70" s="23">
        <v>145</v>
      </c>
      <c r="I70" s="23">
        <v>224.5</v>
      </c>
      <c r="J70" s="23">
        <v>453.1</v>
      </c>
      <c r="K70" s="23">
        <v>3</v>
      </c>
      <c r="L70" s="23">
        <v>0</v>
      </c>
      <c r="M70" s="23">
        <v>0</v>
      </c>
      <c r="N70" s="23">
        <v>8</v>
      </c>
      <c r="O70" s="23">
        <v>1149.5</v>
      </c>
      <c r="P70" s="23">
        <v>22</v>
      </c>
      <c r="Q70" s="23">
        <v>329</v>
      </c>
      <c r="R70" s="23">
        <v>1.7</v>
      </c>
      <c r="S70" s="23">
        <v>387</v>
      </c>
      <c r="T70" s="23">
        <v>0</v>
      </c>
    </row>
    <row r="71" spans="2:20" ht="15" customHeight="1" x14ac:dyDescent="0.25">
      <c r="B71" s="8"/>
      <c r="C71" s="8" t="s">
        <v>65</v>
      </c>
      <c r="D71" s="22">
        <v>574.9</v>
      </c>
      <c r="E71" s="22">
        <v>22</v>
      </c>
      <c r="F71" s="22">
        <v>0</v>
      </c>
      <c r="G71" s="22">
        <v>0</v>
      </c>
      <c r="H71" s="22">
        <v>0</v>
      </c>
      <c r="I71" s="22">
        <v>5</v>
      </c>
      <c r="J71" s="22">
        <v>240.4</v>
      </c>
      <c r="K71" s="22">
        <v>0</v>
      </c>
      <c r="L71" s="22">
        <v>0</v>
      </c>
      <c r="M71" s="22">
        <v>0</v>
      </c>
      <c r="N71" s="22">
        <v>0</v>
      </c>
      <c r="O71" s="22">
        <v>74</v>
      </c>
      <c r="P71" s="22">
        <v>43.5</v>
      </c>
      <c r="Q71" s="22">
        <v>0</v>
      </c>
      <c r="R71" s="22">
        <v>100</v>
      </c>
      <c r="S71" s="22">
        <v>90</v>
      </c>
      <c r="T71" s="22">
        <v>0</v>
      </c>
    </row>
    <row r="72" spans="2:20" ht="15" customHeight="1" x14ac:dyDescent="0.25">
      <c r="B72" s="25" t="s">
        <v>9</v>
      </c>
      <c r="C72" s="25" t="s">
        <v>29</v>
      </c>
      <c r="D72" s="23">
        <v>239019.1</v>
      </c>
      <c r="E72" s="23">
        <v>73835.8</v>
      </c>
      <c r="F72" s="23">
        <v>0</v>
      </c>
      <c r="G72" s="23">
        <v>4</v>
      </c>
      <c r="H72" s="23">
        <v>3293.5</v>
      </c>
      <c r="I72" s="23">
        <v>1444</v>
      </c>
      <c r="J72" s="23">
        <v>55704.7</v>
      </c>
      <c r="K72" s="23">
        <v>9153.5</v>
      </c>
      <c r="L72" s="23">
        <v>572</v>
      </c>
      <c r="M72" s="23">
        <v>22489.4</v>
      </c>
      <c r="N72" s="23">
        <v>1616</v>
      </c>
      <c r="O72" s="23">
        <v>39303.5</v>
      </c>
      <c r="P72" s="23">
        <v>12368.199999999999</v>
      </c>
      <c r="Q72" s="23">
        <v>5978</v>
      </c>
      <c r="R72" s="23">
        <v>7963.5</v>
      </c>
      <c r="S72" s="23">
        <v>5283</v>
      </c>
      <c r="T72" s="23">
        <v>10</v>
      </c>
    </row>
    <row r="73" spans="2:20" ht="15" customHeight="1" x14ac:dyDescent="0.25">
      <c r="B73" s="10"/>
      <c r="C73" s="10" t="s">
        <v>49</v>
      </c>
      <c r="D73" s="23">
        <v>200925.69999999998</v>
      </c>
      <c r="E73" s="23">
        <v>69970.3</v>
      </c>
      <c r="F73" s="23">
        <v>0</v>
      </c>
      <c r="G73" s="23">
        <v>4</v>
      </c>
      <c r="H73" s="23">
        <v>3178.5</v>
      </c>
      <c r="I73" s="23">
        <v>1243</v>
      </c>
      <c r="J73" s="23">
        <v>43492.2</v>
      </c>
      <c r="K73" s="23">
        <v>9118.5</v>
      </c>
      <c r="L73" s="23">
        <v>422</v>
      </c>
      <c r="M73" s="23">
        <v>16287.9</v>
      </c>
      <c r="N73" s="23">
        <v>1534</v>
      </c>
      <c r="O73" s="23">
        <v>29164</v>
      </c>
      <c r="P73" s="23">
        <v>9435.2999999999993</v>
      </c>
      <c r="Q73" s="23">
        <v>5570.5</v>
      </c>
      <c r="R73" s="23">
        <v>6363.5</v>
      </c>
      <c r="S73" s="23">
        <v>5132</v>
      </c>
      <c r="T73" s="23">
        <v>10</v>
      </c>
    </row>
    <row r="74" spans="2:20" ht="15" customHeight="1" x14ac:dyDescent="0.25">
      <c r="B74" s="8"/>
      <c r="C74" s="8" t="s">
        <v>65</v>
      </c>
      <c r="D74" s="22">
        <v>38093.4</v>
      </c>
      <c r="E74" s="22">
        <v>3865.5</v>
      </c>
      <c r="F74" s="22">
        <v>0</v>
      </c>
      <c r="G74" s="22">
        <v>0</v>
      </c>
      <c r="H74" s="22">
        <v>115</v>
      </c>
      <c r="I74" s="22">
        <v>201</v>
      </c>
      <c r="J74" s="22">
        <v>12212.5</v>
      </c>
      <c r="K74" s="22">
        <v>35</v>
      </c>
      <c r="L74" s="22">
        <v>150</v>
      </c>
      <c r="M74" s="22">
        <v>6201.5</v>
      </c>
      <c r="N74" s="22">
        <v>82</v>
      </c>
      <c r="O74" s="22">
        <v>10139.5</v>
      </c>
      <c r="P74" s="22">
        <v>2932.9</v>
      </c>
      <c r="Q74" s="22">
        <v>407.5</v>
      </c>
      <c r="R74" s="22">
        <v>1600</v>
      </c>
      <c r="S74" s="22">
        <v>151</v>
      </c>
      <c r="T74" s="22">
        <v>0</v>
      </c>
    </row>
    <row r="75" spans="2:20" ht="15" customHeight="1" x14ac:dyDescent="0.25">
      <c r="B75" s="25" t="s">
        <v>8</v>
      </c>
      <c r="C75" s="25" t="s">
        <v>29</v>
      </c>
      <c r="D75" s="23">
        <v>2522.5</v>
      </c>
      <c r="E75" s="23">
        <v>751</v>
      </c>
      <c r="F75" s="23">
        <v>0</v>
      </c>
      <c r="G75" s="23">
        <v>0</v>
      </c>
      <c r="H75" s="23">
        <v>50</v>
      </c>
      <c r="I75" s="23">
        <v>0</v>
      </c>
      <c r="J75" s="23">
        <v>548</v>
      </c>
      <c r="K75" s="23">
        <v>0</v>
      </c>
      <c r="L75" s="23">
        <v>0</v>
      </c>
      <c r="M75" s="23">
        <v>35</v>
      </c>
      <c r="N75" s="23">
        <v>0</v>
      </c>
      <c r="O75" s="23">
        <v>1136.5</v>
      </c>
      <c r="P75" s="23">
        <v>2</v>
      </c>
      <c r="Q75" s="23">
        <v>0</v>
      </c>
      <c r="R75" s="23">
        <v>0</v>
      </c>
      <c r="S75" s="23">
        <v>0</v>
      </c>
      <c r="T75" s="23">
        <v>0</v>
      </c>
    </row>
    <row r="76" spans="2:20" ht="15" customHeight="1" x14ac:dyDescent="0.25">
      <c r="B76" s="10"/>
      <c r="C76" s="10" t="s">
        <v>49</v>
      </c>
      <c r="D76" s="23">
        <v>2302.5</v>
      </c>
      <c r="E76" s="23">
        <v>701</v>
      </c>
      <c r="F76" s="23">
        <v>0</v>
      </c>
      <c r="G76" s="23">
        <v>0</v>
      </c>
      <c r="H76" s="23">
        <v>50</v>
      </c>
      <c r="I76" s="23">
        <v>0</v>
      </c>
      <c r="J76" s="23">
        <v>524</v>
      </c>
      <c r="K76" s="23">
        <v>0</v>
      </c>
      <c r="L76" s="23">
        <v>0</v>
      </c>
      <c r="M76" s="23">
        <v>15</v>
      </c>
      <c r="N76" s="23">
        <v>0</v>
      </c>
      <c r="O76" s="23">
        <v>1010.5</v>
      </c>
      <c r="P76" s="23">
        <v>2</v>
      </c>
      <c r="Q76" s="23">
        <v>0</v>
      </c>
      <c r="R76" s="23">
        <v>0</v>
      </c>
      <c r="S76" s="23">
        <v>0</v>
      </c>
      <c r="T76" s="23">
        <v>0</v>
      </c>
    </row>
    <row r="77" spans="2:20" ht="15" customHeight="1" x14ac:dyDescent="0.25">
      <c r="B77" s="8"/>
      <c r="C77" s="8" t="s">
        <v>65</v>
      </c>
      <c r="D77" s="22">
        <v>220</v>
      </c>
      <c r="E77" s="22">
        <v>50</v>
      </c>
      <c r="F77" s="22">
        <v>0</v>
      </c>
      <c r="G77" s="22">
        <v>0</v>
      </c>
      <c r="H77" s="22">
        <v>0</v>
      </c>
      <c r="I77" s="22">
        <v>0</v>
      </c>
      <c r="J77" s="22">
        <v>24</v>
      </c>
      <c r="K77" s="22">
        <v>0</v>
      </c>
      <c r="L77" s="22">
        <v>0</v>
      </c>
      <c r="M77" s="22">
        <v>20</v>
      </c>
      <c r="N77" s="22">
        <v>0</v>
      </c>
      <c r="O77" s="22">
        <v>126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</row>
    <row r="78" spans="2:20" ht="15" customHeight="1" x14ac:dyDescent="0.25">
      <c r="B78" s="25" t="s">
        <v>7</v>
      </c>
      <c r="C78" s="25" t="s">
        <v>29</v>
      </c>
      <c r="D78" s="23">
        <v>4601</v>
      </c>
      <c r="E78" s="23">
        <v>140</v>
      </c>
      <c r="F78" s="23">
        <v>0</v>
      </c>
      <c r="G78" s="23">
        <v>0</v>
      </c>
      <c r="H78" s="23">
        <v>0</v>
      </c>
      <c r="I78" s="23">
        <v>0</v>
      </c>
      <c r="J78" s="23">
        <v>1969</v>
      </c>
      <c r="K78" s="23">
        <v>10</v>
      </c>
      <c r="L78" s="23">
        <v>0</v>
      </c>
      <c r="M78" s="23">
        <v>0</v>
      </c>
      <c r="N78" s="23">
        <v>0</v>
      </c>
      <c r="O78" s="23">
        <v>1541</v>
      </c>
      <c r="P78" s="23">
        <v>60</v>
      </c>
      <c r="Q78" s="23">
        <v>311</v>
      </c>
      <c r="R78" s="23">
        <v>70</v>
      </c>
      <c r="S78" s="23">
        <v>0</v>
      </c>
      <c r="T78" s="23">
        <v>500</v>
      </c>
    </row>
    <row r="79" spans="2:20" ht="15" customHeight="1" x14ac:dyDescent="0.25">
      <c r="B79" s="10"/>
      <c r="C79" s="10" t="s">
        <v>49</v>
      </c>
      <c r="D79" s="23">
        <v>4538</v>
      </c>
      <c r="E79" s="23">
        <v>90</v>
      </c>
      <c r="F79" s="23">
        <v>0</v>
      </c>
      <c r="G79" s="23">
        <v>0</v>
      </c>
      <c r="H79" s="23">
        <v>0</v>
      </c>
      <c r="I79" s="23">
        <v>0</v>
      </c>
      <c r="J79" s="23">
        <v>1969</v>
      </c>
      <c r="K79" s="23">
        <v>10</v>
      </c>
      <c r="L79" s="23">
        <v>0</v>
      </c>
      <c r="M79" s="23">
        <v>0</v>
      </c>
      <c r="N79" s="23">
        <v>0</v>
      </c>
      <c r="O79" s="23">
        <v>1541</v>
      </c>
      <c r="P79" s="23">
        <v>60</v>
      </c>
      <c r="Q79" s="23">
        <v>298</v>
      </c>
      <c r="R79" s="23">
        <v>70</v>
      </c>
      <c r="S79" s="23">
        <v>0</v>
      </c>
      <c r="T79" s="23">
        <v>500</v>
      </c>
    </row>
    <row r="80" spans="2:20" ht="15" customHeight="1" x14ac:dyDescent="0.25">
      <c r="B80" s="8"/>
      <c r="C80" s="8" t="s">
        <v>65</v>
      </c>
      <c r="D80" s="22">
        <v>63</v>
      </c>
      <c r="E80" s="22">
        <v>50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13</v>
      </c>
      <c r="R80" s="22">
        <v>0</v>
      </c>
      <c r="S80" s="22">
        <v>0</v>
      </c>
      <c r="T80" s="22">
        <v>0</v>
      </c>
    </row>
    <row r="81" spans="2:20" ht="15" customHeight="1" x14ac:dyDescent="0.25">
      <c r="B81" s="25" t="s">
        <v>6</v>
      </c>
      <c r="C81" s="25" t="s">
        <v>29</v>
      </c>
      <c r="D81" s="23">
        <v>23128</v>
      </c>
      <c r="E81" s="23">
        <v>5020.5</v>
      </c>
      <c r="F81" s="23">
        <v>0</v>
      </c>
      <c r="G81" s="23">
        <v>0</v>
      </c>
      <c r="H81" s="23">
        <v>785.5</v>
      </c>
      <c r="I81" s="23">
        <v>1420</v>
      </c>
      <c r="J81" s="23">
        <v>5408.5</v>
      </c>
      <c r="K81" s="23">
        <v>223</v>
      </c>
      <c r="L81" s="23">
        <v>95</v>
      </c>
      <c r="M81" s="23">
        <v>1441</v>
      </c>
      <c r="N81" s="23">
        <v>506</v>
      </c>
      <c r="O81" s="23">
        <v>4184</v>
      </c>
      <c r="P81" s="23">
        <v>638</v>
      </c>
      <c r="Q81" s="23">
        <v>1600</v>
      </c>
      <c r="R81" s="23">
        <v>1246.5</v>
      </c>
      <c r="S81" s="23">
        <v>560</v>
      </c>
      <c r="T81" s="23">
        <v>0</v>
      </c>
    </row>
    <row r="82" spans="2:20" ht="15" customHeight="1" x14ac:dyDescent="0.25">
      <c r="B82" s="10"/>
      <c r="C82" s="10" t="s">
        <v>49</v>
      </c>
      <c r="D82" s="23">
        <v>19861</v>
      </c>
      <c r="E82" s="23">
        <v>4581.5</v>
      </c>
      <c r="F82" s="23">
        <v>0</v>
      </c>
      <c r="G82" s="23">
        <v>0</v>
      </c>
      <c r="H82" s="23">
        <v>765.5</v>
      </c>
      <c r="I82" s="23">
        <v>1096</v>
      </c>
      <c r="J82" s="23">
        <v>4334.5</v>
      </c>
      <c r="K82" s="23">
        <v>163</v>
      </c>
      <c r="L82" s="23">
        <v>15</v>
      </c>
      <c r="M82" s="23">
        <v>1266</v>
      </c>
      <c r="N82" s="23">
        <v>496</v>
      </c>
      <c r="O82" s="23">
        <v>3608.5</v>
      </c>
      <c r="P82" s="23">
        <v>568</v>
      </c>
      <c r="Q82" s="23">
        <v>1299</v>
      </c>
      <c r="R82" s="23">
        <v>1123</v>
      </c>
      <c r="S82" s="23">
        <v>545</v>
      </c>
      <c r="T82" s="23">
        <v>0</v>
      </c>
    </row>
    <row r="83" spans="2:20" ht="15" customHeight="1" x14ac:dyDescent="0.25">
      <c r="B83" s="8"/>
      <c r="C83" s="8" t="s">
        <v>65</v>
      </c>
      <c r="D83" s="22">
        <v>3267</v>
      </c>
      <c r="E83" s="22">
        <v>439</v>
      </c>
      <c r="F83" s="22">
        <v>0</v>
      </c>
      <c r="G83" s="22">
        <v>0</v>
      </c>
      <c r="H83" s="22">
        <v>20</v>
      </c>
      <c r="I83" s="22">
        <v>324</v>
      </c>
      <c r="J83" s="22">
        <v>1074</v>
      </c>
      <c r="K83" s="22">
        <v>60</v>
      </c>
      <c r="L83" s="22">
        <v>80</v>
      </c>
      <c r="M83" s="22">
        <v>175</v>
      </c>
      <c r="N83" s="22">
        <v>10</v>
      </c>
      <c r="O83" s="22">
        <v>575.5</v>
      </c>
      <c r="P83" s="22">
        <v>70</v>
      </c>
      <c r="Q83" s="22">
        <v>301</v>
      </c>
      <c r="R83" s="22">
        <v>123.5</v>
      </c>
      <c r="S83" s="22">
        <v>15</v>
      </c>
      <c r="T83" s="22">
        <v>0</v>
      </c>
    </row>
    <row r="84" spans="2:20" ht="15" customHeight="1" x14ac:dyDescent="0.25">
      <c r="B84" s="25" t="s">
        <v>5</v>
      </c>
      <c r="C84" s="25" t="s">
        <v>29</v>
      </c>
      <c r="D84" s="23">
        <v>11535.9</v>
      </c>
      <c r="E84" s="23">
        <v>2273.5</v>
      </c>
      <c r="F84" s="23">
        <v>0</v>
      </c>
      <c r="G84" s="23">
        <v>0</v>
      </c>
      <c r="H84" s="23">
        <v>8</v>
      </c>
      <c r="I84" s="23">
        <v>222</v>
      </c>
      <c r="J84" s="23">
        <v>3042.5</v>
      </c>
      <c r="K84" s="23">
        <v>395.9</v>
      </c>
      <c r="L84" s="23">
        <v>0</v>
      </c>
      <c r="M84" s="23">
        <v>290</v>
      </c>
      <c r="N84" s="23">
        <v>0</v>
      </c>
      <c r="O84" s="23">
        <v>2881</v>
      </c>
      <c r="P84" s="23">
        <v>859</v>
      </c>
      <c r="Q84" s="23">
        <v>777</v>
      </c>
      <c r="R84" s="23">
        <v>787</v>
      </c>
      <c r="S84" s="23">
        <v>0</v>
      </c>
      <c r="T84" s="23">
        <v>0</v>
      </c>
    </row>
    <row r="85" spans="2:20" ht="15" customHeight="1" x14ac:dyDescent="0.25">
      <c r="B85" s="10"/>
      <c r="C85" s="10" t="s">
        <v>49</v>
      </c>
      <c r="D85" s="23">
        <v>11317.4</v>
      </c>
      <c r="E85" s="23">
        <v>2247.5</v>
      </c>
      <c r="F85" s="23">
        <v>0</v>
      </c>
      <c r="G85" s="23">
        <v>0</v>
      </c>
      <c r="H85" s="23">
        <v>7</v>
      </c>
      <c r="I85" s="23">
        <v>221</v>
      </c>
      <c r="J85" s="23">
        <v>3037</v>
      </c>
      <c r="K85" s="23">
        <v>395.9</v>
      </c>
      <c r="L85" s="23">
        <v>0</v>
      </c>
      <c r="M85" s="23">
        <v>290</v>
      </c>
      <c r="N85" s="23">
        <v>0</v>
      </c>
      <c r="O85" s="23">
        <v>2798</v>
      </c>
      <c r="P85" s="23">
        <v>759</v>
      </c>
      <c r="Q85" s="23">
        <v>777</v>
      </c>
      <c r="R85" s="23">
        <v>785</v>
      </c>
      <c r="S85" s="23">
        <v>0</v>
      </c>
      <c r="T85" s="23">
        <v>0</v>
      </c>
    </row>
    <row r="86" spans="2:20" ht="15" customHeight="1" x14ac:dyDescent="0.25">
      <c r="B86" s="8"/>
      <c r="C86" s="8" t="s">
        <v>65</v>
      </c>
      <c r="D86" s="22">
        <v>218.5</v>
      </c>
      <c r="E86" s="22">
        <v>26</v>
      </c>
      <c r="F86" s="22">
        <v>0</v>
      </c>
      <c r="G86" s="22">
        <v>0</v>
      </c>
      <c r="H86" s="22">
        <v>1</v>
      </c>
      <c r="I86" s="22">
        <v>1</v>
      </c>
      <c r="J86" s="22">
        <v>5.5</v>
      </c>
      <c r="K86" s="22">
        <v>0</v>
      </c>
      <c r="L86" s="22">
        <v>0</v>
      </c>
      <c r="M86" s="22">
        <v>0</v>
      </c>
      <c r="N86" s="22">
        <v>0</v>
      </c>
      <c r="O86" s="22">
        <v>83</v>
      </c>
      <c r="P86" s="22">
        <v>100</v>
      </c>
      <c r="Q86" s="22">
        <v>0</v>
      </c>
      <c r="R86" s="22">
        <v>2</v>
      </c>
      <c r="S86" s="22">
        <v>0</v>
      </c>
      <c r="T86" s="22">
        <v>0</v>
      </c>
    </row>
    <row r="87" spans="2:20" ht="15" customHeight="1" x14ac:dyDescent="0.25">
      <c r="B87" s="25" t="s">
        <v>4</v>
      </c>
      <c r="C87" s="25" t="s">
        <v>29</v>
      </c>
      <c r="D87" s="23">
        <v>7020</v>
      </c>
      <c r="E87" s="23">
        <v>1148</v>
      </c>
      <c r="F87" s="23">
        <v>95</v>
      </c>
      <c r="G87" s="23">
        <v>0</v>
      </c>
      <c r="H87" s="23">
        <v>5</v>
      </c>
      <c r="I87" s="23">
        <v>20</v>
      </c>
      <c r="J87" s="23">
        <v>1442</v>
      </c>
      <c r="K87" s="23">
        <v>60</v>
      </c>
      <c r="L87" s="23">
        <v>0</v>
      </c>
      <c r="M87" s="23">
        <v>330</v>
      </c>
      <c r="N87" s="23">
        <v>0</v>
      </c>
      <c r="O87" s="23">
        <v>2676</v>
      </c>
      <c r="P87" s="23">
        <v>631</v>
      </c>
      <c r="Q87" s="23">
        <v>428</v>
      </c>
      <c r="R87" s="23">
        <v>93</v>
      </c>
      <c r="S87" s="23">
        <v>63</v>
      </c>
      <c r="T87" s="23">
        <v>29</v>
      </c>
    </row>
    <row r="88" spans="2:20" ht="15" customHeight="1" x14ac:dyDescent="0.25">
      <c r="B88" s="10"/>
      <c r="C88" s="10" t="s">
        <v>49</v>
      </c>
      <c r="D88" s="23">
        <v>6436</v>
      </c>
      <c r="E88" s="23">
        <v>1137</v>
      </c>
      <c r="F88" s="23">
        <v>95</v>
      </c>
      <c r="G88" s="23">
        <v>0</v>
      </c>
      <c r="H88" s="23">
        <v>5</v>
      </c>
      <c r="I88" s="23">
        <v>20</v>
      </c>
      <c r="J88" s="23">
        <v>1402</v>
      </c>
      <c r="K88" s="23">
        <v>60</v>
      </c>
      <c r="L88" s="23">
        <v>0</v>
      </c>
      <c r="M88" s="23">
        <v>330</v>
      </c>
      <c r="N88" s="23">
        <v>0</v>
      </c>
      <c r="O88" s="23">
        <v>2571</v>
      </c>
      <c r="P88" s="23">
        <v>595</v>
      </c>
      <c r="Q88" s="23">
        <v>66</v>
      </c>
      <c r="R88" s="23">
        <v>93</v>
      </c>
      <c r="S88" s="23">
        <v>33</v>
      </c>
      <c r="T88" s="23">
        <v>29</v>
      </c>
    </row>
    <row r="89" spans="2:20" ht="15" customHeight="1" x14ac:dyDescent="0.25">
      <c r="B89" s="8"/>
      <c r="C89" s="8" t="s">
        <v>65</v>
      </c>
      <c r="D89" s="22">
        <v>584</v>
      </c>
      <c r="E89" s="22">
        <v>11</v>
      </c>
      <c r="F89" s="22">
        <v>0</v>
      </c>
      <c r="G89" s="22">
        <v>0</v>
      </c>
      <c r="H89" s="22">
        <v>0</v>
      </c>
      <c r="I89" s="22">
        <v>0</v>
      </c>
      <c r="J89" s="22">
        <v>40</v>
      </c>
      <c r="K89" s="22">
        <v>0</v>
      </c>
      <c r="L89" s="22">
        <v>0</v>
      </c>
      <c r="M89" s="22">
        <v>0</v>
      </c>
      <c r="N89" s="22">
        <v>0</v>
      </c>
      <c r="O89" s="22">
        <v>105</v>
      </c>
      <c r="P89" s="22">
        <v>36</v>
      </c>
      <c r="Q89" s="22">
        <v>362</v>
      </c>
      <c r="R89" s="22">
        <v>0</v>
      </c>
      <c r="S89" s="22">
        <v>30</v>
      </c>
      <c r="T89" s="22">
        <v>0</v>
      </c>
    </row>
    <row r="90" spans="2:20" ht="15" customHeight="1" x14ac:dyDescent="0.25">
      <c r="B90" s="10" t="s">
        <v>3</v>
      </c>
      <c r="C90" s="25" t="s">
        <v>29</v>
      </c>
      <c r="D90" s="23">
        <v>72027.5</v>
      </c>
      <c r="E90" s="23">
        <v>19387.2</v>
      </c>
      <c r="F90" s="23">
        <v>38</v>
      </c>
      <c r="G90" s="23">
        <v>23</v>
      </c>
      <c r="H90" s="23">
        <v>1124.5</v>
      </c>
      <c r="I90" s="23">
        <v>1151</v>
      </c>
      <c r="J90" s="23">
        <v>17240</v>
      </c>
      <c r="K90" s="23">
        <v>1259</v>
      </c>
      <c r="L90" s="23">
        <v>680</v>
      </c>
      <c r="M90" s="23">
        <v>6901.5</v>
      </c>
      <c r="N90" s="23">
        <v>6739.5</v>
      </c>
      <c r="O90" s="23">
        <v>9644.7999999999993</v>
      </c>
      <c r="P90" s="23">
        <v>2083.5</v>
      </c>
      <c r="Q90" s="23">
        <v>1719.5</v>
      </c>
      <c r="R90" s="23">
        <v>3129.5</v>
      </c>
      <c r="S90" s="23">
        <v>799.5</v>
      </c>
      <c r="T90" s="23">
        <v>107</v>
      </c>
    </row>
    <row r="91" spans="2:20" ht="15" customHeight="1" x14ac:dyDescent="0.25">
      <c r="B91" s="10"/>
      <c r="C91" s="10" t="s">
        <v>49</v>
      </c>
      <c r="D91" s="23">
        <v>65602.2</v>
      </c>
      <c r="E91" s="23">
        <v>18053.2</v>
      </c>
      <c r="F91" s="23">
        <v>38</v>
      </c>
      <c r="G91" s="23">
        <v>13</v>
      </c>
      <c r="H91" s="23">
        <v>986.5</v>
      </c>
      <c r="I91" s="23">
        <v>1141</v>
      </c>
      <c r="J91" s="23">
        <v>16308</v>
      </c>
      <c r="K91" s="23">
        <v>1165</v>
      </c>
      <c r="L91" s="23">
        <v>680</v>
      </c>
      <c r="M91" s="23">
        <v>6465</v>
      </c>
      <c r="N91" s="23">
        <v>5730.5</v>
      </c>
      <c r="O91" s="23">
        <v>8143</v>
      </c>
      <c r="P91" s="23">
        <v>1901.5</v>
      </c>
      <c r="Q91" s="23">
        <v>1466.5</v>
      </c>
      <c r="R91" s="23">
        <v>2674.5</v>
      </c>
      <c r="S91" s="23">
        <v>729.5</v>
      </c>
      <c r="T91" s="23">
        <v>107</v>
      </c>
    </row>
    <row r="92" spans="2:20" ht="15" customHeight="1" x14ac:dyDescent="0.25">
      <c r="B92" s="8"/>
      <c r="C92" s="8" t="s">
        <v>65</v>
      </c>
      <c r="D92" s="22">
        <v>6425.3</v>
      </c>
      <c r="E92" s="22">
        <v>1334</v>
      </c>
      <c r="F92" s="22">
        <v>0</v>
      </c>
      <c r="G92" s="22">
        <v>10</v>
      </c>
      <c r="H92" s="22">
        <v>138</v>
      </c>
      <c r="I92" s="22">
        <v>10</v>
      </c>
      <c r="J92" s="22">
        <v>932</v>
      </c>
      <c r="K92" s="22">
        <v>94</v>
      </c>
      <c r="L92" s="22">
        <v>0</v>
      </c>
      <c r="M92" s="22">
        <v>436.5</v>
      </c>
      <c r="N92" s="22">
        <v>1009</v>
      </c>
      <c r="O92" s="22">
        <v>1501.8</v>
      </c>
      <c r="P92" s="22">
        <v>182</v>
      </c>
      <c r="Q92" s="22">
        <v>253</v>
      </c>
      <c r="R92" s="22">
        <v>455</v>
      </c>
      <c r="S92" s="22">
        <v>70</v>
      </c>
      <c r="T92" s="22">
        <v>0</v>
      </c>
    </row>
    <row r="94" spans="2:20" x14ac:dyDescent="0.25">
      <c r="B94" s="5" t="s">
        <v>2</v>
      </c>
    </row>
    <row r="95" spans="2:20" x14ac:dyDescent="0.25">
      <c r="B95" s="4" t="s">
        <v>1</v>
      </c>
    </row>
    <row r="96" spans="2:20" x14ac:dyDescent="0.25">
      <c r="B96" s="3"/>
    </row>
    <row r="97" spans="2:2" x14ac:dyDescent="0.25">
      <c r="B97" s="2" t="s">
        <v>0</v>
      </c>
    </row>
  </sheetData>
  <mergeCells count="21">
    <mergeCell ref="G9:G10"/>
    <mergeCell ref="D11:L11"/>
    <mergeCell ref="J9:J10"/>
    <mergeCell ref="K9:K10"/>
    <mergeCell ref="L9:L10"/>
    <mergeCell ref="M9:M10"/>
    <mergeCell ref="B9:B10"/>
    <mergeCell ref="M11:T11"/>
    <mergeCell ref="B12:B14"/>
    <mergeCell ref="N9:N10"/>
    <mergeCell ref="O9:P9"/>
    <mergeCell ref="Q9:Q10"/>
    <mergeCell ref="R9:R10"/>
    <mergeCell ref="S9:S10"/>
    <mergeCell ref="T9:T10"/>
    <mergeCell ref="H9:H10"/>
    <mergeCell ref="I9:I10"/>
    <mergeCell ref="C9:C10"/>
    <mergeCell ref="D9:D10"/>
    <mergeCell ref="E9:E10"/>
    <mergeCell ref="F9:F1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44"/>
  <sheetViews>
    <sheetView workbookViewId="0">
      <selection activeCell="A9" sqref="A9"/>
    </sheetView>
  </sheetViews>
  <sheetFormatPr baseColWidth="10" defaultRowHeight="15" x14ac:dyDescent="0.25"/>
  <cols>
    <col min="1" max="1" width="4.28515625" style="1" customWidth="1"/>
    <col min="2" max="2" width="21.7109375" style="1" customWidth="1"/>
    <col min="3" max="16384" width="11.42578125" style="1"/>
  </cols>
  <sheetData>
    <row r="5" spans="2:22" x14ac:dyDescent="0.25">
      <c r="B5" s="21" t="s">
        <v>46</v>
      </c>
    </row>
    <row r="6" spans="2:22" x14ac:dyDescent="0.25">
      <c r="B6" s="20" t="s">
        <v>150</v>
      </c>
    </row>
    <row r="9" spans="2:22" x14ac:dyDescent="0.25">
      <c r="B9" s="85" t="s">
        <v>44</v>
      </c>
      <c r="C9" s="85" t="s">
        <v>29</v>
      </c>
      <c r="D9" s="85" t="s">
        <v>149</v>
      </c>
      <c r="E9" s="85" t="s">
        <v>148</v>
      </c>
      <c r="F9" s="85" t="s">
        <v>147</v>
      </c>
      <c r="G9" s="85" t="s">
        <v>146</v>
      </c>
      <c r="H9" s="85" t="s">
        <v>145</v>
      </c>
      <c r="I9" s="85" t="s">
        <v>144</v>
      </c>
      <c r="J9" s="85" t="s">
        <v>143</v>
      </c>
      <c r="K9" s="85" t="s">
        <v>142</v>
      </c>
      <c r="L9" s="85" t="s">
        <v>141</v>
      </c>
      <c r="M9" s="85" t="s">
        <v>140</v>
      </c>
      <c r="N9" s="85" t="s">
        <v>139</v>
      </c>
      <c r="O9" s="85" t="s">
        <v>138</v>
      </c>
      <c r="P9" s="85" t="s">
        <v>137</v>
      </c>
      <c r="Q9" s="85" t="s">
        <v>136</v>
      </c>
      <c r="R9" s="85" t="s">
        <v>135</v>
      </c>
      <c r="S9" s="85" t="s">
        <v>134</v>
      </c>
      <c r="T9" s="85" t="s">
        <v>133</v>
      </c>
      <c r="U9" s="85" t="s">
        <v>132</v>
      </c>
      <c r="V9" s="85" t="s">
        <v>50</v>
      </c>
    </row>
    <row r="10" spans="2:22" ht="20.25" customHeight="1" x14ac:dyDescent="0.25">
      <c r="B10" s="89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</row>
    <row r="11" spans="2:22" x14ac:dyDescent="0.25">
      <c r="B11" s="16"/>
      <c r="C11" s="105" t="s">
        <v>67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 t="s">
        <v>67</v>
      </c>
      <c r="N11" s="105"/>
      <c r="O11" s="105"/>
      <c r="P11" s="105"/>
      <c r="Q11" s="105"/>
      <c r="R11" s="105"/>
      <c r="S11" s="105"/>
      <c r="T11" s="105"/>
      <c r="U11" s="105"/>
      <c r="V11" s="36"/>
    </row>
    <row r="12" spans="2:22" x14ac:dyDescent="0.25">
      <c r="B12" s="13" t="s">
        <v>29</v>
      </c>
      <c r="C12" s="32">
        <f>+SUM(D12:V12)</f>
        <v>1055375.1000000003</v>
      </c>
      <c r="D12" s="32">
        <f t="shared" ref="D12:U12" si="0">+SUM(D14:D39)</f>
        <v>1550</v>
      </c>
      <c r="E12" s="32">
        <f t="shared" si="0"/>
        <v>29675</v>
      </c>
      <c r="F12" s="32">
        <f t="shared" si="0"/>
        <v>562853.80000000016</v>
      </c>
      <c r="G12" s="32">
        <f t="shared" si="0"/>
        <v>4066</v>
      </c>
      <c r="H12" s="32">
        <f t="shared" si="0"/>
        <v>132</v>
      </c>
      <c r="I12" s="32">
        <f t="shared" si="0"/>
        <v>4181.5</v>
      </c>
      <c r="J12" s="32">
        <f t="shared" si="0"/>
        <v>909.5</v>
      </c>
      <c r="K12" s="32">
        <f t="shared" si="0"/>
        <v>95758.5</v>
      </c>
      <c r="L12" s="32">
        <f t="shared" si="0"/>
        <v>43450</v>
      </c>
      <c r="M12" s="32">
        <f t="shared" si="0"/>
        <v>1151</v>
      </c>
      <c r="N12" s="32">
        <f t="shared" si="0"/>
        <v>35</v>
      </c>
      <c r="O12" s="32">
        <f t="shared" si="0"/>
        <v>5637</v>
      </c>
      <c r="P12" s="32">
        <f t="shared" si="0"/>
        <v>2209.5</v>
      </c>
      <c r="Q12" s="32">
        <f t="shared" si="0"/>
        <v>4561</v>
      </c>
      <c r="R12" s="32">
        <f t="shared" si="0"/>
        <v>185</v>
      </c>
      <c r="S12" s="32">
        <f t="shared" si="0"/>
        <v>80465.200000000012</v>
      </c>
      <c r="T12" s="32">
        <f t="shared" si="0"/>
        <v>160643.29999999999</v>
      </c>
      <c r="U12" s="32">
        <f t="shared" si="0"/>
        <v>54517.8</v>
      </c>
      <c r="V12" s="32">
        <v>3394</v>
      </c>
    </row>
    <row r="13" spans="2:22" x14ac:dyDescent="0.25">
      <c r="B13" s="1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2:22" ht="15" customHeight="1" x14ac:dyDescent="0.25">
      <c r="B14" s="10" t="s">
        <v>28</v>
      </c>
      <c r="C14" s="23">
        <f t="shared" ref="C14:C39" si="1">+SUM(D14:V14)</f>
        <v>3367</v>
      </c>
      <c r="D14" s="23">
        <v>0</v>
      </c>
      <c r="E14" s="23">
        <v>66.5</v>
      </c>
      <c r="F14" s="23">
        <v>1280.5</v>
      </c>
      <c r="G14" s="23">
        <v>0</v>
      </c>
      <c r="H14" s="23">
        <v>0</v>
      </c>
      <c r="I14" s="23">
        <v>19</v>
      </c>
      <c r="J14" s="23">
        <v>55</v>
      </c>
      <c r="K14" s="23">
        <v>858</v>
      </c>
      <c r="L14" s="23">
        <v>318</v>
      </c>
      <c r="M14" s="23">
        <v>5</v>
      </c>
      <c r="N14" s="23">
        <v>0</v>
      </c>
      <c r="O14" s="23">
        <v>100</v>
      </c>
      <c r="P14" s="23">
        <v>0</v>
      </c>
      <c r="Q14" s="23">
        <v>13</v>
      </c>
      <c r="R14" s="23">
        <v>50</v>
      </c>
      <c r="S14" s="23">
        <v>0</v>
      </c>
      <c r="T14" s="23">
        <v>547</v>
      </c>
      <c r="U14" s="23">
        <v>55</v>
      </c>
      <c r="V14" s="23">
        <v>0</v>
      </c>
    </row>
    <row r="15" spans="2:22" ht="15" customHeight="1" x14ac:dyDescent="0.25">
      <c r="B15" s="10" t="s">
        <v>27</v>
      </c>
      <c r="C15" s="23">
        <f t="shared" si="1"/>
        <v>92.2</v>
      </c>
      <c r="D15" s="23">
        <v>0</v>
      </c>
      <c r="E15" s="23">
        <v>0</v>
      </c>
      <c r="F15" s="23">
        <v>75.5</v>
      </c>
      <c r="G15" s="23">
        <v>5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8.8000000000000007</v>
      </c>
      <c r="U15" s="23">
        <v>2.9</v>
      </c>
      <c r="V15" s="23">
        <v>0</v>
      </c>
    </row>
    <row r="16" spans="2:22" ht="15" customHeight="1" x14ac:dyDescent="0.25">
      <c r="B16" s="10" t="s">
        <v>26</v>
      </c>
      <c r="C16" s="23">
        <f t="shared" si="1"/>
        <v>8736.1</v>
      </c>
      <c r="D16" s="23">
        <v>0</v>
      </c>
      <c r="E16" s="23">
        <v>0</v>
      </c>
      <c r="F16" s="23">
        <v>910.6</v>
      </c>
      <c r="G16" s="23">
        <v>0</v>
      </c>
      <c r="H16" s="23">
        <v>0</v>
      </c>
      <c r="I16" s="23">
        <v>0</v>
      </c>
      <c r="J16" s="23">
        <v>61</v>
      </c>
      <c r="K16" s="23">
        <v>1880</v>
      </c>
      <c r="L16" s="23">
        <v>100</v>
      </c>
      <c r="M16" s="23">
        <v>0</v>
      </c>
      <c r="N16" s="23">
        <v>0</v>
      </c>
      <c r="O16" s="23">
        <v>0</v>
      </c>
      <c r="P16" s="23">
        <v>128</v>
      </c>
      <c r="Q16" s="23">
        <v>0</v>
      </c>
      <c r="R16" s="23">
        <v>0</v>
      </c>
      <c r="S16" s="23">
        <v>1344.5</v>
      </c>
      <c r="T16" s="23">
        <v>1086</v>
      </c>
      <c r="U16" s="23">
        <v>3221</v>
      </c>
      <c r="V16" s="23">
        <v>5</v>
      </c>
    </row>
    <row r="17" spans="2:22" ht="15" customHeight="1" x14ac:dyDescent="0.25">
      <c r="B17" s="10" t="s">
        <v>25</v>
      </c>
      <c r="C17" s="23">
        <f t="shared" si="1"/>
        <v>40379.800000000003</v>
      </c>
      <c r="D17" s="23">
        <v>0</v>
      </c>
      <c r="E17" s="23">
        <v>190</v>
      </c>
      <c r="F17" s="23">
        <v>2277.1999999999998</v>
      </c>
      <c r="G17" s="23">
        <v>0.5</v>
      </c>
      <c r="H17" s="23">
        <v>0</v>
      </c>
      <c r="I17" s="23">
        <v>0</v>
      </c>
      <c r="J17" s="23">
        <v>0</v>
      </c>
      <c r="K17" s="23">
        <v>12836</v>
      </c>
      <c r="L17" s="23">
        <v>0</v>
      </c>
      <c r="M17" s="23">
        <v>0</v>
      </c>
      <c r="N17" s="23">
        <v>0</v>
      </c>
      <c r="O17" s="23">
        <v>100</v>
      </c>
      <c r="P17" s="23">
        <v>50</v>
      </c>
      <c r="Q17" s="23">
        <v>0</v>
      </c>
      <c r="R17" s="23">
        <v>0</v>
      </c>
      <c r="S17" s="23">
        <v>16645.5</v>
      </c>
      <c r="T17" s="23">
        <v>2</v>
      </c>
      <c r="U17" s="23">
        <v>8278.6</v>
      </c>
      <c r="V17" s="23">
        <v>0</v>
      </c>
    </row>
    <row r="18" spans="2:22" ht="15" customHeight="1" x14ac:dyDescent="0.25">
      <c r="B18" s="10" t="s">
        <v>24</v>
      </c>
      <c r="C18" s="23">
        <f t="shared" si="1"/>
        <v>160648</v>
      </c>
      <c r="D18" s="23">
        <v>48</v>
      </c>
      <c r="E18" s="23">
        <v>4656</v>
      </c>
      <c r="F18" s="23">
        <v>73155.5</v>
      </c>
      <c r="G18" s="23">
        <v>783</v>
      </c>
      <c r="H18" s="23">
        <v>0</v>
      </c>
      <c r="I18" s="23">
        <v>773</v>
      </c>
      <c r="J18" s="23">
        <v>55</v>
      </c>
      <c r="K18" s="23">
        <v>0</v>
      </c>
      <c r="L18" s="23">
        <v>12572</v>
      </c>
      <c r="M18" s="23">
        <v>0</v>
      </c>
      <c r="N18" s="23">
        <v>35</v>
      </c>
      <c r="O18" s="23">
        <v>955</v>
      </c>
      <c r="P18" s="23">
        <v>20</v>
      </c>
      <c r="Q18" s="23">
        <v>1025</v>
      </c>
      <c r="R18" s="23">
        <v>0</v>
      </c>
      <c r="S18" s="23">
        <v>1741</v>
      </c>
      <c r="T18" s="23">
        <v>54991.5</v>
      </c>
      <c r="U18" s="23">
        <v>7103</v>
      </c>
      <c r="V18" s="23">
        <v>2735</v>
      </c>
    </row>
    <row r="19" spans="2:22" ht="15" customHeight="1" x14ac:dyDescent="0.25">
      <c r="B19" s="10" t="s">
        <v>23</v>
      </c>
      <c r="C19" s="23">
        <f t="shared" si="1"/>
        <v>71595.600000000006</v>
      </c>
      <c r="D19" s="23">
        <v>20</v>
      </c>
      <c r="E19" s="23">
        <v>989</v>
      </c>
      <c r="F19" s="23">
        <v>65795</v>
      </c>
      <c r="G19" s="23">
        <v>6</v>
      </c>
      <c r="H19" s="23">
        <v>0</v>
      </c>
      <c r="I19" s="23">
        <v>40</v>
      </c>
      <c r="J19" s="23">
        <v>5</v>
      </c>
      <c r="K19" s="23">
        <v>5</v>
      </c>
      <c r="L19" s="23">
        <v>72</v>
      </c>
      <c r="M19" s="23">
        <v>0</v>
      </c>
      <c r="N19" s="23">
        <v>0</v>
      </c>
      <c r="O19" s="23">
        <v>93</v>
      </c>
      <c r="P19" s="23">
        <v>5</v>
      </c>
      <c r="Q19" s="23">
        <v>0</v>
      </c>
      <c r="R19" s="23">
        <v>0</v>
      </c>
      <c r="S19" s="23">
        <v>137</v>
      </c>
      <c r="T19" s="23">
        <v>3862.5</v>
      </c>
      <c r="U19" s="23">
        <v>566.1</v>
      </c>
      <c r="V19" s="23">
        <v>0</v>
      </c>
    </row>
    <row r="20" spans="2:22" ht="15" customHeight="1" x14ac:dyDescent="0.25">
      <c r="B20" s="10" t="s">
        <v>22</v>
      </c>
      <c r="C20" s="23">
        <f t="shared" si="1"/>
        <v>48735.399999999994</v>
      </c>
      <c r="D20" s="23">
        <v>0</v>
      </c>
      <c r="E20" s="23">
        <v>0</v>
      </c>
      <c r="F20" s="23">
        <v>2024.1</v>
      </c>
      <c r="G20" s="23">
        <v>0</v>
      </c>
      <c r="H20" s="23">
        <v>0</v>
      </c>
      <c r="I20" s="23">
        <v>0</v>
      </c>
      <c r="J20" s="23">
        <v>0</v>
      </c>
      <c r="K20" s="23">
        <v>29907</v>
      </c>
      <c r="L20" s="23">
        <v>2249</v>
      </c>
      <c r="M20" s="23">
        <v>400</v>
      </c>
      <c r="N20" s="23">
        <v>0</v>
      </c>
      <c r="O20" s="23">
        <v>45</v>
      </c>
      <c r="P20" s="23">
        <v>107</v>
      </c>
      <c r="Q20" s="23">
        <v>0</v>
      </c>
      <c r="R20" s="23">
        <v>0</v>
      </c>
      <c r="S20" s="23">
        <v>12691.3</v>
      </c>
      <c r="T20" s="23">
        <v>100</v>
      </c>
      <c r="U20" s="23">
        <v>1212</v>
      </c>
      <c r="V20" s="23">
        <v>0</v>
      </c>
    </row>
    <row r="21" spans="2:22" ht="15" customHeight="1" x14ac:dyDescent="0.25">
      <c r="B21" s="10" t="s">
        <v>21</v>
      </c>
      <c r="C21" s="23">
        <f t="shared" si="1"/>
        <v>44677.7</v>
      </c>
      <c r="D21" s="23">
        <v>168</v>
      </c>
      <c r="E21" s="23">
        <v>4800.5</v>
      </c>
      <c r="F21" s="23">
        <v>29296.7</v>
      </c>
      <c r="G21" s="23">
        <v>98</v>
      </c>
      <c r="H21" s="23">
        <v>0</v>
      </c>
      <c r="I21" s="23">
        <v>381</v>
      </c>
      <c r="J21" s="23">
        <v>0</v>
      </c>
      <c r="K21" s="23">
        <v>13</v>
      </c>
      <c r="L21" s="23">
        <v>1919</v>
      </c>
      <c r="M21" s="23">
        <v>0</v>
      </c>
      <c r="N21" s="23">
        <v>0</v>
      </c>
      <c r="O21" s="23">
        <v>767</v>
      </c>
      <c r="P21" s="23">
        <v>24</v>
      </c>
      <c r="Q21" s="23">
        <v>55</v>
      </c>
      <c r="R21" s="23">
        <v>22</v>
      </c>
      <c r="S21" s="23">
        <v>281</v>
      </c>
      <c r="T21" s="23">
        <v>5759.5</v>
      </c>
      <c r="U21" s="23">
        <v>493</v>
      </c>
      <c r="V21" s="23">
        <v>600</v>
      </c>
    </row>
    <row r="22" spans="2:22" ht="15" customHeight="1" x14ac:dyDescent="0.25">
      <c r="B22" s="10" t="s">
        <v>20</v>
      </c>
      <c r="C22" s="23">
        <f t="shared" si="1"/>
        <v>38499.800000000003</v>
      </c>
      <c r="D22" s="23">
        <v>25</v>
      </c>
      <c r="E22" s="23">
        <v>1422</v>
      </c>
      <c r="F22" s="23">
        <v>12097.5</v>
      </c>
      <c r="G22" s="23">
        <v>260</v>
      </c>
      <c r="H22" s="23">
        <v>0</v>
      </c>
      <c r="I22" s="23">
        <v>669</v>
      </c>
      <c r="J22" s="23">
        <v>61.5</v>
      </c>
      <c r="K22" s="23">
        <v>0</v>
      </c>
      <c r="L22" s="23">
        <v>20</v>
      </c>
      <c r="M22" s="23">
        <v>20</v>
      </c>
      <c r="N22" s="23">
        <v>0</v>
      </c>
      <c r="O22" s="23">
        <v>150</v>
      </c>
      <c r="P22" s="23">
        <v>30</v>
      </c>
      <c r="Q22" s="23">
        <v>89</v>
      </c>
      <c r="R22" s="23">
        <v>25</v>
      </c>
      <c r="S22" s="23">
        <v>254.5</v>
      </c>
      <c r="T22" s="23">
        <v>19272.8</v>
      </c>
      <c r="U22" s="23">
        <v>4103.5</v>
      </c>
      <c r="V22" s="23">
        <v>0</v>
      </c>
    </row>
    <row r="23" spans="2:22" ht="15" customHeight="1" x14ac:dyDescent="0.25">
      <c r="B23" s="10" t="s">
        <v>19</v>
      </c>
      <c r="C23" s="23">
        <f t="shared" si="1"/>
        <v>12138</v>
      </c>
      <c r="D23" s="23">
        <v>0</v>
      </c>
      <c r="E23" s="23">
        <v>0</v>
      </c>
      <c r="F23" s="23">
        <v>27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2107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10002</v>
      </c>
      <c r="T23" s="23">
        <v>0</v>
      </c>
      <c r="U23" s="23">
        <v>2</v>
      </c>
      <c r="V23" s="23">
        <v>0</v>
      </c>
    </row>
    <row r="24" spans="2:22" ht="15" customHeight="1" x14ac:dyDescent="0.25">
      <c r="B24" s="10" t="s">
        <v>18</v>
      </c>
      <c r="C24" s="23">
        <f t="shared" si="1"/>
        <v>1340</v>
      </c>
      <c r="D24" s="23">
        <v>0</v>
      </c>
      <c r="E24" s="23">
        <v>40</v>
      </c>
      <c r="F24" s="23">
        <v>595</v>
      </c>
      <c r="G24" s="23">
        <v>0</v>
      </c>
      <c r="H24" s="23">
        <v>0</v>
      </c>
      <c r="I24" s="23">
        <v>0</v>
      </c>
      <c r="J24" s="23">
        <v>0</v>
      </c>
      <c r="K24" s="23">
        <v>50</v>
      </c>
      <c r="L24" s="23">
        <v>335</v>
      </c>
      <c r="M24" s="23">
        <v>0</v>
      </c>
      <c r="N24" s="23">
        <v>0</v>
      </c>
      <c r="O24" s="23">
        <v>0</v>
      </c>
      <c r="P24" s="23">
        <v>15</v>
      </c>
      <c r="Q24" s="23">
        <v>0</v>
      </c>
      <c r="R24" s="23">
        <v>0</v>
      </c>
      <c r="S24" s="23">
        <v>302</v>
      </c>
      <c r="T24" s="23">
        <v>3</v>
      </c>
      <c r="U24" s="23">
        <v>0</v>
      </c>
      <c r="V24" s="23">
        <v>0</v>
      </c>
    </row>
    <row r="25" spans="2:22" ht="15" customHeight="1" x14ac:dyDescent="0.25">
      <c r="B25" s="10" t="s">
        <v>17</v>
      </c>
      <c r="C25" s="23">
        <f t="shared" si="1"/>
        <v>43554.1</v>
      </c>
      <c r="D25" s="23">
        <v>34</v>
      </c>
      <c r="E25" s="23">
        <v>5142</v>
      </c>
      <c r="F25" s="23">
        <v>15348.5</v>
      </c>
      <c r="G25" s="23">
        <v>372</v>
      </c>
      <c r="H25" s="23">
        <v>126</v>
      </c>
      <c r="I25" s="23">
        <v>340</v>
      </c>
      <c r="J25" s="23">
        <v>45</v>
      </c>
      <c r="K25" s="23">
        <v>0</v>
      </c>
      <c r="L25" s="23">
        <v>566</v>
      </c>
      <c r="M25" s="23">
        <v>126</v>
      </c>
      <c r="N25" s="23">
        <v>0</v>
      </c>
      <c r="O25" s="23">
        <v>92</v>
      </c>
      <c r="P25" s="23">
        <v>20</v>
      </c>
      <c r="Q25" s="23">
        <v>77</v>
      </c>
      <c r="R25" s="23">
        <v>0</v>
      </c>
      <c r="S25" s="23">
        <v>321.5</v>
      </c>
      <c r="T25" s="23">
        <v>17153.099999999999</v>
      </c>
      <c r="U25" s="23">
        <v>3751</v>
      </c>
      <c r="V25" s="23">
        <v>40</v>
      </c>
    </row>
    <row r="26" spans="2:22" ht="15" customHeight="1" x14ac:dyDescent="0.25">
      <c r="B26" s="10" t="s">
        <v>16</v>
      </c>
      <c r="C26" s="23">
        <f t="shared" si="1"/>
        <v>1305</v>
      </c>
      <c r="D26" s="23">
        <v>5</v>
      </c>
      <c r="E26" s="23">
        <v>100</v>
      </c>
      <c r="F26" s="23">
        <v>225</v>
      </c>
      <c r="G26" s="23">
        <v>0</v>
      </c>
      <c r="H26" s="23">
        <v>0</v>
      </c>
      <c r="I26" s="23">
        <v>0</v>
      </c>
      <c r="J26" s="23">
        <v>0</v>
      </c>
      <c r="K26" s="23">
        <v>30</v>
      </c>
      <c r="L26" s="23">
        <v>799</v>
      </c>
      <c r="M26" s="23">
        <v>0</v>
      </c>
      <c r="N26" s="23">
        <v>0</v>
      </c>
      <c r="O26" s="23">
        <v>0</v>
      </c>
      <c r="P26" s="23">
        <v>20</v>
      </c>
      <c r="Q26" s="23">
        <v>0</v>
      </c>
      <c r="R26" s="23">
        <v>0</v>
      </c>
      <c r="S26" s="23">
        <v>111</v>
      </c>
      <c r="T26" s="23">
        <v>8</v>
      </c>
      <c r="U26" s="23">
        <v>7</v>
      </c>
      <c r="V26" s="23">
        <v>0</v>
      </c>
    </row>
    <row r="27" spans="2:22" ht="15" customHeight="1" x14ac:dyDescent="0.25">
      <c r="B27" s="10" t="s">
        <v>15</v>
      </c>
      <c r="C27" s="23">
        <f t="shared" si="1"/>
        <v>104615.8</v>
      </c>
      <c r="D27" s="23">
        <v>56</v>
      </c>
      <c r="E27" s="23">
        <v>4068</v>
      </c>
      <c r="F27" s="23">
        <v>63442.600000000006</v>
      </c>
      <c r="G27" s="23">
        <v>975</v>
      </c>
      <c r="H27" s="23">
        <v>0</v>
      </c>
      <c r="I27" s="23">
        <v>279.5</v>
      </c>
      <c r="J27" s="23">
        <v>103</v>
      </c>
      <c r="K27" s="23">
        <v>0</v>
      </c>
      <c r="L27" s="23">
        <v>17054.5</v>
      </c>
      <c r="M27" s="23">
        <v>149</v>
      </c>
      <c r="N27" s="23">
        <v>0</v>
      </c>
      <c r="O27" s="23">
        <v>20</v>
      </c>
      <c r="P27" s="23">
        <v>459</v>
      </c>
      <c r="Q27" s="23">
        <v>1050</v>
      </c>
      <c r="R27" s="23">
        <v>21</v>
      </c>
      <c r="S27" s="23">
        <v>1396</v>
      </c>
      <c r="T27" s="23">
        <v>11981</v>
      </c>
      <c r="U27" s="23">
        <v>3561.2</v>
      </c>
      <c r="V27" s="23">
        <v>0</v>
      </c>
    </row>
    <row r="28" spans="2:22" ht="15" customHeight="1" x14ac:dyDescent="0.25">
      <c r="B28" s="10" t="s">
        <v>14</v>
      </c>
      <c r="C28" s="23">
        <f t="shared" si="1"/>
        <v>30092.5</v>
      </c>
      <c r="D28" s="23">
        <v>15</v>
      </c>
      <c r="E28" s="23">
        <v>980</v>
      </c>
      <c r="F28" s="23">
        <v>16226.5</v>
      </c>
      <c r="G28" s="23">
        <v>10</v>
      </c>
      <c r="H28" s="23">
        <v>0</v>
      </c>
      <c r="I28" s="23">
        <v>0</v>
      </c>
      <c r="J28" s="23">
        <v>290</v>
      </c>
      <c r="K28" s="23">
        <v>2327</v>
      </c>
      <c r="L28" s="23">
        <v>200</v>
      </c>
      <c r="M28" s="23">
        <v>0</v>
      </c>
      <c r="N28" s="23">
        <v>0</v>
      </c>
      <c r="O28" s="23">
        <v>261</v>
      </c>
      <c r="P28" s="23">
        <v>461</v>
      </c>
      <c r="Q28" s="23">
        <v>40</v>
      </c>
      <c r="R28" s="23">
        <v>0</v>
      </c>
      <c r="S28" s="23">
        <v>7179</v>
      </c>
      <c r="T28" s="23">
        <v>560</v>
      </c>
      <c r="U28" s="23">
        <v>1543</v>
      </c>
      <c r="V28" s="23">
        <v>0</v>
      </c>
    </row>
    <row r="29" spans="2:22" ht="15" customHeight="1" x14ac:dyDescent="0.25">
      <c r="B29" s="10" t="s">
        <v>13</v>
      </c>
      <c r="C29" s="23">
        <f t="shared" si="1"/>
        <v>31821</v>
      </c>
      <c r="D29" s="23">
        <v>30</v>
      </c>
      <c r="E29" s="23">
        <v>0</v>
      </c>
      <c r="F29" s="23">
        <v>719</v>
      </c>
      <c r="G29" s="23">
        <v>0</v>
      </c>
      <c r="H29" s="23">
        <v>0</v>
      </c>
      <c r="I29" s="23">
        <v>0</v>
      </c>
      <c r="J29" s="23">
        <v>0</v>
      </c>
      <c r="K29" s="23">
        <v>13240</v>
      </c>
      <c r="L29" s="23">
        <v>70</v>
      </c>
      <c r="M29" s="23">
        <v>0</v>
      </c>
      <c r="N29" s="23">
        <v>0</v>
      </c>
      <c r="O29" s="23">
        <v>0</v>
      </c>
      <c r="P29" s="23">
        <v>90</v>
      </c>
      <c r="Q29" s="23">
        <v>20</v>
      </c>
      <c r="R29" s="23">
        <v>0</v>
      </c>
      <c r="S29" s="23">
        <v>12336</v>
      </c>
      <c r="T29" s="23">
        <v>1</v>
      </c>
      <c r="U29" s="23">
        <v>5315</v>
      </c>
      <c r="V29" s="23">
        <v>0</v>
      </c>
    </row>
    <row r="30" spans="2:22" ht="15" customHeight="1" x14ac:dyDescent="0.25">
      <c r="B30" s="10" t="s">
        <v>12</v>
      </c>
      <c r="C30" s="23">
        <f t="shared" si="1"/>
        <v>32266</v>
      </c>
      <c r="D30" s="23">
        <v>7</v>
      </c>
      <c r="E30" s="23">
        <v>2985</v>
      </c>
      <c r="F30" s="23">
        <v>24957.5</v>
      </c>
      <c r="G30" s="23">
        <v>36</v>
      </c>
      <c r="H30" s="23">
        <v>0</v>
      </c>
      <c r="I30" s="23">
        <v>20</v>
      </c>
      <c r="J30" s="23">
        <v>40</v>
      </c>
      <c r="K30" s="23">
        <v>1235</v>
      </c>
      <c r="L30" s="23">
        <v>94</v>
      </c>
      <c r="M30" s="23">
        <v>0</v>
      </c>
      <c r="N30" s="23">
        <v>0</v>
      </c>
      <c r="O30" s="23">
        <v>25</v>
      </c>
      <c r="P30" s="23">
        <v>90</v>
      </c>
      <c r="Q30" s="23">
        <v>40</v>
      </c>
      <c r="R30" s="23">
        <v>0</v>
      </c>
      <c r="S30" s="23">
        <v>176</v>
      </c>
      <c r="T30" s="23">
        <v>1926.5</v>
      </c>
      <c r="U30" s="23">
        <v>634</v>
      </c>
      <c r="V30" s="23">
        <v>0</v>
      </c>
    </row>
    <row r="31" spans="2:22" ht="15" customHeight="1" x14ac:dyDescent="0.25">
      <c r="B31" s="10" t="s">
        <v>11</v>
      </c>
      <c r="C31" s="23">
        <f t="shared" si="1"/>
        <v>2070.3000000000002</v>
      </c>
      <c r="D31" s="23">
        <v>0</v>
      </c>
      <c r="E31" s="23">
        <v>10</v>
      </c>
      <c r="F31" s="23">
        <v>800.4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484.5</v>
      </c>
      <c r="M31" s="23">
        <v>1</v>
      </c>
      <c r="N31" s="23">
        <v>0</v>
      </c>
      <c r="O31" s="23">
        <v>3</v>
      </c>
      <c r="P31" s="23">
        <v>97.5</v>
      </c>
      <c r="Q31" s="23">
        <v>0</v>
      </c>
      <c r="R31" s="23">
        <v>0</v>
      </c>
      <c r="S31" s="23">
        <v>594.4</v>
      </c>
      <c r="T31" s="23">
        <v>9.5</v>
      </c>
      <c r="U31" s="23">
        <v>70</v>
      </c>
      <c r="V31" s="23">
        <v>0</v>
      </c>
    </row>
    <row r="32" spans="2:22" ht="15" customHeight="1" x14ac:dyDescent="0.25">
      <c r="B32" s="10" t="s">
        <v>10</v>
      </c>
      <c r="C32" s="23">
        <f t="shared" si="1"/>
        <v>2405.4</v>
      </c>
      <c r="D32" s="23">
        <v>0</v>
      </c>
      <c r="E32" s="23">
        <v>0</v>
      </c>
      <c r="F32" s="23">
        <v>952.4</v>
      </c>
      <c r="G32" s="23">
        <v>0</v>
      </c>
      <c r="H32" s="23">
        <v>0</v>
      </c>
      <c r="I32" s="23">
        <v>0</v>
      </c>
      <c r="J32" s="23">
        <v>0</v>
      </c>
      <c r="K32" s="23">
        <v>207</v>
      </c>
      <c r="L32" s="23">
        <v>279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747</v>
      </c>
      <c r="T32" s="23">
        <v>20</v>
      </c>
      <c r="U32" s="23">
        <v>200</v>
      </c>
      <c r="V32" s="23">
        <v>0</v>
      </c>
    </row>
    <row r="33" spans="2:22" ht="15" customHeight="1" x14ac:dyDescent="0.25">
      <c r="B33" s="10" t="s">
        <v>9</v>
      </c>
      <c r="C33" s="23">
        <f t="shared" si="1"/>
        <v>223906.9</v>
      </c>
      <c r="D33" s="23">
        <v>1107</v>
      </c>
      <c r="E33" s="23">
        <v>1168</v>
      </c>
      <c r="F33" s="23">
        <v>190930.1</v>
      </c>
      <c r="G33" s="23">
        <v>404.5</v>
      </c>
      <c r="H33" s="23">
        <v>0</v>
      </c>
      <c r="I33" s="23">
        <v>237</v>
      </c>
      <c r="J33" s="23">
        <v>86</v>
      </c>
      <c r="K33" s="23">
        <v>42</v>
      </c>
      <c r="L33" s="23">
        <v>0</v>
      </c>
      <c r="M33" s="23">
        <v>400</v>
      </c>
      <c r="N33" s="23">
        <v>0</v>
      </c>
      <c r="O33" s="23">
        <v>796</v>
      </c>
      <c r="P33" s="23">
        <v>77</v>
      </c>
      <c r="Q33" s="23">
        <v>2029</v>
      </c>
      <c r="R33" s="23">
        <v>67</v>
      </c>
      <c r="S33" s="23">
        <v>620.5</v>
      </c>
      <c r="T33" s="23">
        <v>22931.3</v>
      </c>
      <c r="U33" s="23">
        <v>3001</v>
      </c>
      <c r="V33" s="23">
        <v>10.5</v>
      </c>
    </row>
    <row r="34" spans="2:22" ht="15" customHeight="1" x14ac:dyDescent="0.25">
      <c r="B34" s="10" t="s">
        <v>8</v>
      </c>
      <c r="C34" s="23">
        <f t="shared" si="1"/>
        <v>6914</v>
      </c>
      <c r="D34" s="23">
        <v>0</v>
      </c>
      <c r="E34" s="23">
        <v>0</v>
      </c>
      <c r="F34" s="23">
        <v>583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33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123</v>
      </c>
      <c r="T34" s="23">
        <v>25</v>
      </c>
      <c r="U34" s="23">
        <v>6150</v>
      </c>
      <c r="V34" s="23">
        <v>0</v>
      </c>
    </row>
    <row r="35" spans="2:22" ht="15" customHeight="1" x14ac:dyDescent="0.25">
      <c r="B35" s="10" t="s">
        <v>7</v>
      </c>
      <c r="C35" s="23">
        <f t="shared" si="1"/>
        <v>3851</v>
      </c>
      <c r="D35" s="23">
        <v>0</v>
      </c>
      <c r="E35" s="23">
        <v>0</v>
      </c>
      <c r="F35" s="23">
        <v>75</v>
      </c>
      <c r="G35" s="23">
        <v>0</v>
      </c>
      <c r="H35" s="23">
        <v>0</v>
      </c>
      <c r="I35" s="23">
        <v>0</v>
      </c>
      <c r="J35" s="23">
        <v>50</v>
      </c>
      <c r="K35" s="23">
        <v>1838</v>
      </c>
      <c r="L35" s="23">
        <v>1673</v>
      </c>
      <c r="M35" s="23">
        <v>0</v>
      </c>
      <c r="N35" s="23">
        <v>0</v>
      </c>
      <c r="O35" s="23">
        <v>0</v>
      </c>
      <c r="P35" s="23">
        <v>165</v>
      </c>
      <c r="Q35" s="23">
        <v>0</v>
      </c>
      <c r="R35" s="23">
        <v>0</v>
      </c>
      <c r="S35" s="23">
        <v>50</v>
      </c>
      <c r="T35" s="23">
        <v>0</v>
      </c>
      <c r="U35" s="23">
        <v>0</v>
      </c>
      <c r="V35" s="23">
        <v>0</v>
      </c>
    </row>
    <row r="36" spans="2:22" ht="15" customHeight="1" x14ac:dyDescent="0.25">
      <c r="B36" s="10" t="s">
        <v>6</v>
      </c>
      <c r="C36" s="23">
        <f t="shared" si="1"/>
        <v>18787.2</v>
      </c>
      <c r="D36" s="23">
        <v>0</v>
      </c>
      <c r="E36" s="23">
        <v>779</v>
      </c>
      <c r="F36" s="23">
        <v>14500.2</v>
      </c>
      <c r="G36" s="23">
        <v>165</v>
      </c>
      <c r="H36" s="23">
        <v>0</v>
      </c>
      <c r="I36" s="23">
        <v>153</v>
      </c>
      <c r="J36" s="23">
        <v>58</v>
      </c>
      <c r="K36" s="23">
        <v>0</v>
      </c>
      <c r="L36" s="23">
        <v>608</v>
      </c>
      <c r="M36" s="23">
        <v>50</v>
      </c>
      <c r="N36" s="23">
        <v>0</v>
      </c>
      <c r="O36" s="23">
        <v>686</v>
      </c>
      <c r="P36" s="23">
        <v>40</v>
      </c>
      <c r="Q36" s="23">
        <v>48</v>
      </c>
      <c r="R36" s="23">
        <v>0</v>
      </c>
      <c r="S36" s="23">
        <v>108</v>
      </c>
      <c r="T36" s="23">
        <v>1366</v>
      </c>
      <c r="U36" s="23">
        <v>226</v>
      </c>
      <c r="V36" s="23">
        <v>0</v>
      </c>
    </row>
    <row r="37" spans="2:22" ht="15" customHeight="1" x14ac:dyDescent="0.25">
      <c r="B37" s="10" t="s">
        <v>5</v>
      </c>
      <c r="C37" s="23">
        <f t="shared" si="1"/>
        <v>24001.5</v>
      </c>
      <c r="D37" s="23">
        <v>0</v>
      </c>
      <c r="E37" s="23">
        <v>0</v>
      </c>
      <c r="F37" s="23">
        <v>1345.5</v>
      </c>
      <c r="G37" s="23">
        <v>0</v>
      </c>
      <c r="H37" s="23">
        <v>0</v>
      </c>
      <c r="I37" s="23">
        <v>0</v>
      </c>
      <c r="J37" s="23">
        <v>0</v>
      </c>
      <c r="K37" s="23">
        <v>14997</v>
      </c>
      <c r="L37" s="23">
        <v>895</v>
      </c>
      <c r="M37" s="23">
        <v>0</v>
      </c>
      <c r="N37" s="23">
        <v>0</v>
      </c>
      <c r="O37" s="23">
        <v>2</v>
      </c>
      <c r="P37" s="23">
        <v>268</v>
      </c>
      <c r="Q37" s="23">
        <v>0</v>
      </c>
      <c r="R37" s="23">
        <v>0</v>
      </c>
      <c r="S37" s="23">
        <v>4426</v>
      </c>
      <c r="T37" s="23">
        <v>73</v>
      </c>
      <c r="U37" s="23">
        <v>1995</v>
      </c>
      <c r="V37" s="23">
        <v>0</v>
      </c>
    </row>
    <row r="38" spans="2:22" ht="15" customHeight="1" x14ac:dyDescent="0.25">
      <c r="B38" s="10" t="s">
        <v>4</v>
      </c>
      <c r="C38" s="23">
        <f t="shared" si="1"/>
        <v>26637.7</v>
      </c>
      <c r="D38" s="23">
        <v>0</v>
      </c>
      <c r="E38" s="23">
        <v>0</v>
      </c>
      <c r="F38" s="23">
        <v>105.7</v>
      </c>
      <c r="G38" s="23">
        <v>0</v>
      </c>
      <c r="H38" s="23">
        <v>0</v>
      </c>
      <c r="I38" s="23">
        <v>0</v>
      </c>
      <c r="J38" s="23">
        <v>0</v>
      </c>
      <c r="K38" s="23">
        <v>16253.5</v>
      </c>
      <c r="L38" s="23">
        <v>824</v>
      </c>
      <c r="M38" s="23">
        <v>0</v>
      </c>
      <c r="N38" s="23">
        <v>0</v>
      </c>
      <c r="O38" s="23">
        <v>1374</v>
      </c>
      <c r="P38" s="23">
        <v>0</v>
      </c>
      <c r="Q38" s="23">
        <v>0</v>
      </c>
      <c r="R38" s="23">
        <v>0</v>
      </c>
      <c r="S38" s="23">
        <v>8060</v>
      </c>
      <c r="T38" s="23">
        <v>0</v>
      </c>
      <c r="U38" s="23">
        <v>20</v>
      </c>
      <c r="V38" s="23">
        <v>0.5</v>
      </c>
    </row>
    <row r="39" spans="2:22" ht="15" customHeight="1" x14ac:dyDescent="0.25">
      <c r="B39" s="8" t="s">
        <v>3</v>
      </c>
      <c r="C39" s="22">
        <f t="shared" si="1"/>
        <v>72937.100000000006</v>
      </c>
      <c r="D39" s="22">
        <v>35</v>
      </c>
      <c r="E39" s="22">
        <v>2279</v>
      </c>
      <c r="F39" s="22">
        <v>45107.8</v>
      </c>
      <c r="G39" s="22">
        <v>951</v>
      </c>
      <c r="H39" s="22">
        <v>6</v>
      </c>
      <c r="I39" s="22">
        <v>1270</v>
      </c>
      <c r="J39" s="22">
        <v>0</v>
      </c>
      <c r="K39" s="22">
        <v>40</v>
      </c>
      <c r="L39" s="22">
        <v>178</v>
      </c>
      <c r="M39" s="22">
        <v>0</v>
      </c>
      <c r="N39" s="22">
        <v>0</v>
      </c>
      <c r="O39" s="22">
        <v>168</v>
      </c>
      <c r="P39" s="22">
        <v>43</v>
      </c>
      <c r="Q39" s="22">
        <v>75</v>
      </c>
      <c r="R39" s="22">
        <v>0</v>
      </c>
      <c r="S39" s="22">
        <v>818</v>
      </c>
      <c r="T39" s="22">
        <v>18955.8</v>
      </c>
      <c r="U39" s="22">
        <v>3007.5</v>
      </c>
      <c r="V39" s="22">
        <v>3</v>
      </c>
    </row>
    <row r="41" spans="2:22" x14ac:dyDescent="0.25">
      <c r="B41" s="5" t="s">
        <v>2</v>
      </c>
    </row>
    <row r="42" spans="2:22" x14ac:dyDescent="0.25">
      <c r="B42" s="4" t="s">
        <v>1</v>
      </c>
    </row>
    <row r="43" spans="2:22" x14ac:dyDescent="0.25">
      <c r="B43" s="3"/>
    </row>
    <row r="44" spans="2:22" x14ac:dyDescent="0.25">
      <c r="B44" s="2" t="s">
        <v>0</v>
      </c>
    </row>
  </sheetData>
  <mergeCells count="23">
    <mergeCell ref="B9:B10"/>
    <mergeCell ref="C9:C10"/>
    <mergeCell ref="D9:D10"/>
    <mergeCell ref="E9:E10"/>
    <mergeCell ref="F9:F10"/>
    <mergeCell ref="T9:T10"/>
    <mergeCell ref="U9:U10"/>
    <mergeCell ref="V9:V10"/>
    <mergeCell ref="C11:L11"/>
    <mergeCell ref="M11:U11"/>
    <mergeCell ref="N9:N10"/>
    <mergeCell ref="O9:O10"/>
    <mergeCell ref="P9:P10"/>
    <mergeCell ref="Q9:Q10"/>
    <mergeCell ref="R9:R10"/>
    <mergeCell ref="M9:M10"/>
    <mergeCell ref="G9:G10"/>
    <mergeCell ref="S9:S10"/>
    <mergeCell ref="H9:H10"/>
    <mergeCell ref="I9:I10"/>
    <mergeCell ref="J9:J10"/>
    <mergeCell ref="K9:K10"/>
    <mergeCell ref="L9:L1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Y69"/>
  <sheetViews>
    <sheetView zoomScaleNormal="100" workbookViewId="0">
      <selection activeCell="A8" sqref="A8"/>
    </sheetView>
  </sheetViews>
  <sheetFormatPr baseColWidth="10" defaultRowHeight="11.25" x14ac:dyDescent="0.2"/>
  <cols>
    <col min="1" max="1" width="4.5703125" style="37" customWidth="1"/>
    <col min="2" max="2" width="20.28515625" style="37" customWidth="1"/>
    <col min="3" max="3" width="17.28515625" style="37" customWidth="1"/>
    <col min="4" max="16384" width="11.42578125" style="37"/>
  </cols>
  <sheetData>
    <row r="5" spans="2:51" x14ac:dyDescent="0.2">
      <c r="B5" s="58" t="s">
        <v>46</v>
      </c>
    </row>
    <row r="6" spans="2:51" x14ac:dyDescent="0.2">
      <c r="B6" s="57" t="s">
        <v>227</v>
      </c>
    </row>
    <row r="8" spans="2:51" x14ac:dyDescent="0.2">
      <c r="B8" s="111" t="s">
        <v>44</v>
      </c>
      <c r="C8" s="56"/>
      <c r="D8" s="107" t="s">
        <v>29</v>
      </c>
      <c r="E8" s="107" t="s">
        <v>226</v>
      </c>
      <c r="F8" s="107" t="s">
        <v>149</v>
      </c>
      <c r="G8" s="107" t="s">
        <v>225</v>
      </c>
      <c r="H8" s="107" t="s">
        <v>224</v>
      </c>
      <c r="I8" s="107" t="s">
        <v>223</v>
      </c>
      <c r="J8" s="107" t="s">
        <v>222</v>
      </c>
      <c r="K8" s="107" t="s">
        <v>221</v>
      </c>
      <c r="L8" s="107" t="s">
        <v>220</v>
      </c>
      <c r="M8" s="107" t="s">
        <v>219</v>
      </c>
      <c r="N8" s="107" t="s">
        <v>218</v>
      </c>
      <c r="O8" s="107" t="s">
        <v>217</v>
      </c>
      <c r="P8" s="107" t="s">
        <v>216</v>
      </c>
      <c r="Q8" s="107" t="s">
        <v>215</v>
      </c>
      <c r="R8" s="109" t="s">
        <v>214</v>
      </c>
      <c r="S8" s="110"/>
      <c r="T8" s="107" t="s">
        <v>213</v>
      </c>
      <c r="U8" s="107" t="s">
        <v>212</v>
      </c>
      <c r="V8" s="107" t="s">
        <v>211</v>
      </c>
      <c r="W8" s="107" t="s">
        <v>210</v>
      </c>
      <c r="X8" s="107" t="s">
        <v>209</v>
      </c>
      <c r="Y8" s="107" t="s">
        <v>208</v>
      </c>
      <c r="Z8" s="107" t="s">
        <v>207</v>
      </c>
      <c r="AA8" s="107" t="s">
        <v>206</v>
      </c>
      <c r="AB8" s="107" t="s">
        <v>205</v>
      </c>
      <c r="AC8" s="107" t="s">
        <v>204</v>
      </c>
      <c r="AD8" s="107" t="s">
        <v>203</v>
      </c>
      <c r="AE8" s="107" t="s">
        <v>202</v>
      </c>
      <c r="AF8" s="107" t="s">
        <v>201</v>
      </c>
      <c r="AG8" s="107" t="s">
        <v>200</v>
      </c>
      <c r="AH8" s="107" t="s">
        <v>199</v>
      </c>
      <c r="AI8" s="107" t="s">
        <v>198</v>
      </c>
      <c r="AJ8" s="107" t="s">
        <v>197</v>
      </c>
      <c r="AK8" s="107" t="s">
        <v>196</v>
      </c>
      <c r="AL8" s="107" t="s">
        <v>195</v>
      </c>
      <c r="AM8" s="107" t="s">
        <v>194</v>
      </c>
      <c r="AN8" s="107" t="s">
        <v>193</v>
      </c>
      <c r="AO8" s="107" t="s">
        <v>192</v>
      </c>
      <c r="AP8" s="107" t="s">
        <v>191</v>
      </c>
      <c r="AQ8" s="107" t="s">
        <v>190</v>
      </c>
      <c r="AR8" s="109" t="s">
        <v>189</v>
      </c>
      <c r="AS8" s="109"/>
      <c r="AT8" s="109"/>
      <c r="AU8" s="107" t="s">
        <v>188</v>
      </c>
      <c r="AV8" s="107" t="s">
        <v>187</v>
      </c>
      <c r="AW8" s="107" t="s">
        <v>186</v>
      </c>
      <c r="AX8" s="107" t="s">
        <v>185</v>
      </c>
      <c r="AY8" s="107" t="s">
        <v>184</v>
      </c>
    </row>
    <row r="9" spans="2:51" x14ac:dyDescent="0.2">
      <c r="B9" s="112"/>
      <c r="C9" s="53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55" t="s">
        <v>183</v>
      </c>
      <c r="S9" s="54" t="s">
        <v>182</v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53" t="s">
        <v>181</v>
      </c>
      <c r="AS9" s="53" t="s">
        <v>180</v>
      </c>
      <c r="AT9" s="53" t="s">
        <v>179</v>
      </c>
      <c r="AU9" s="108"/>
      <c r="AV9" s="108"/>
      <c r="AW9" s="108"/>
      <c r="AX9" s="108"/>
      <c r="AY9" s="108"/>
    </row>
    <row r="10" spans="2:51" x14ac:dyDescent="0.2">
      <c r="B10" s="5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49"/>
      <c r="S10" s="51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49"/>
      <c r="AJ10" s="50"/>
      <c r="AK10" s="50"/>
      <c r="AL10" s="50"/>
      <c r="AM10" s="50"/>
      <c r="AN10" s="49"/>
      <c r="AO10" s="50"/>
      <c r="AP10" s="50"/>
      <c r="AQ10" s="50"/>
      <c r="AR10" s="49"/>
      <c r="AS10" s="49"/>
      <c r="AT10" s="49"/>
      <c r="AU10" s="50"/>
      <c r="AV10" s="50"/>
      <c r="AW10" s="50"/>
      <c r="AX10" s="50"/>
      <c r="AY10" s="49"/>
    </row>
    <row r="11" spans="2:51" ht="15" customHeight="1" x14ac:dyDescent="0.2">
      <c r="B11" s="48" t="s">
        <v>29</v>
      </c>
      <c r="C11" s="47" t="s">
        <v>152</v>
      </c>
      <c r="D11" s="46">
        <f t="shared" ref="D11:D42" si="0">+SUM(E11:AY11)</f>
        <v>14833.799999999997</v>
      </c>
      <c r="E11" s="45">
        <f t="shared" ref="E11:AY11" si="1">E13+E15+E17+E19+E21+E23+E25+E27+E29+E31+E33+E35+E37+E39+E41+E43+E45+E47+E49+E51+E53+E55+E57+E59+E61+E63</f>
        <v>357.2</v>
      </c>
      <c r="F11" s="45">
        <f t="shared" si="1"/>
        <v>83.90000000000002</v>
      </c>
      <c r="G11" s="45">
        <f t="shared" si="1"/>
        <v>2.4000000000000004</v>
      </c>
      <c r="H11" s="45">
        <f t="shared" si="1"/>
        <v>25.3</v>
      </c>
      <c r="I11" s="45">
        <f t="shared" si="1"/>
        <v>4.3</v>
      </c>
      <c r="J11" s="45">
        <f t="shared" si="1"/>
        <v>4.5999999999999996</v>
      </c>
      <c r="K11" s="45">
        <f t="shared" si="1"/>
        <v>27.199999999999996</v>
      </c>
      <c r="L11" s="45">
        <f t="shared" si="1"/>
        <v>4.1000000000000005</v>
      </c>
      <c r="M11" s="45">
        <f t="shared" si="1"/>
        <v>286.29999999999995</v>
      </c>
      <c r="N11" s="45">
        <f t="shared" si="1"/>
        <v>44.05</v>
      </c>
      <c r="O11" s="45">
        <f t="shared" si="1"/>
        <v>2.1</v>
      </c>
      <c r="P11" s="45">
        <f t="shared" si="1"/>
        <v>33.300000000000004</v>
      </c>
      <c r="Q11" s="45">
        <f t="shared" si="1"/>
        <v>216.79999999999998</v>
      </c>
      <c r="R11" s="45">
        <f t="shared" si="1"/>
        <v>121.64999999999999</v>
      </c>
      <c r="S11" s="45">
        <f t="shared" si="1"/>
        <v>120.99999999999999</v>
      </c>
      <c r="T11" s="45">
        <f t="shared" si="1"/>
        <v>32.799999999999997</v>
      </c>
      <c r="U11" s="45">
        <f t="shared" si="1"/>
        <v>181.85</v>
      </c>
      <c r="V11" s="45">
        <f t="shared" si="1"/>
        <v>35.5</v>
      </c>
      <c r="W11" s="45">
        <f t="shared" si="1"/>
        <v>10.700000000000001</v>
      </c>
      <c r="X11" s="45">
        <f t="shared" si="1"/>
        <v>5.0000000000000009</v>
      </c>
      <c r="Y11" s="45">
        <f t="shared" si="1"/>
        <v>65.400000000000006</v>
      </c>
      <c r="Z11" s="45">
        <f t="shared" si="1"/>
        <v>99.899999999999991</v>
      </c>
      <c r="AA11" s="45">
        <f t="shared" si="1"/>
        <v>24.9</v>
      </c>
      <c r="AB11" s="45">
        <f t="shared" si="1"/>
        <v>3.8000000000000007</v>
      </c>
      <c r="AC11" s="45">
        <f t="shared" si="1"/>
        <v>3.7</v>
      </c>
      <c r="AD11" s="45">
        <f t="shared" si="1"/>
        <v>387.19999999999993</v>
      </c>
      <c r="AE11" s="45">
        <f t="shared" si="1"/>
        <v>101.2</v>
      </c>
      <c r="AF11" s="45">
        <f t="shared" si="1"/>
        <v>9962.9</v>
      </c>
      <c r="AG11" s="45">
        <f t="shared" si="1"/>
        <v>34.6</v>
      </c>
      <c r="AH11" s="45">
        <f t="shared" si="1"/>
        <v>79.899999999999991</v>
      </c>
      <c r="AI11" s="45">
        <f t="shared" si="1"/>
        <v>27.6</v>
      </c>
      <c r="AJ11" s="45">
        <f t="shared" si="1"/>
        <v>28.9</v>
      </c>
      <c r="AK11" s="45">
        <f t="shared" si="1"/>
        <v>18.299999999999997</v>
      </c>
      <c r="AL11" s="45">
        <f t="shared" si="1"/>
        <v>3.7000000000000006</v>
      </c>
      <c r="AM11" s="45">
        <f t="shared" si="1"/>
        <v>117.44999999999997</v>
      </c>
      <c r="AN11" s="45">
        <f t="shared" si="1"/>
        <v>3.8</v>
      </c>
      <c r="AO11" s="45">
        <f t="shared" si="1"/>
        <v>66.55</v>
      </c>
      <c r="AP11" s="45">
        <f t="shared" si="1"/>
        <v>25.4</v>
      </c>
      <c r="AQ11" s="45">
        <f t="shared" si="1"/>
        <v>159.39999999999998</v>
      </c>
      <c r="AR11" s="45">
        <f t="shared" si="1"/>
        <v>1.3</v>
      </c>
      <c r="AS11" s="45">
        <f t="shared" si="1"/>
        <v>53.800000000000011</v>
      </c>
      <c r="AT11" s="45">
        <f t="shared" si="1"/>
        <v>31.1</v>
      </c>
      <c r="AU11" s="45">
        <f t="shared" si="1"/>
        <v>205.44999999999996</v>
      </c>
      <c r="AV11" s="45">
        <f t="shared" si="1"/>
        <v>482.5</v>
      </c>
      <c r="AW11" s="45">
        <f t="shared" si="1"/>
        <v>422</v>
      </c>
      <c r="AX11" s="45">
        <f t="shared" si="1"/>
        <v>684.1</v>
      </c>
      <c r="AY11" s="45">
        <f t="shared" si="1"/>
        <v>138.9</v>
      </c>
    </row>
    <row r="12" spans="2:51" ht="15" customHeight="1" x14ac:dyDescent="0.2">
      <c r="B12" s="48"/>
      <c r="C12" s="47" t="s">
        <v>178</v>
      </c>
      <c r="D12" s="46">
        <f t="shared" si="0"/>
        <v>142005</v>
      </c>
      <c r="E12" s="45">
        <f t="shared" ref="E12:AY12" si="2">+E14+E16+E18+E20+E22+E24+E26+E28+E30+E32+E34+E36+E38+E40+E42+E44+E46+E48+E50+E52+E54+E56+E58+E60+E62+E64</f>
        <v>5244</v>
      </c>
      <c r="F12" s="45">
        <f t="shared" si="2"/>
        <v>502</v>
      </c>
      <c r="G12" s="45">
        <f t="shared" si="2"/>
        <v>20</v>
      </c>
      <c r="H12" s="45">
        <f t="shared" si="2"/>
        <v>0</v>
      </c>
      <c r="I12" s="45">
        <f t="shared" si="2"/>
        <v>57</v>
      </c>
      <c r="J12" s="45">
        <f t="shared" si="2"/>
        <v>0</v>
      </c>
      <c r="K12" s="45">
        <f t="shared" si="2"/>
        <v>21000</v>
      </c>
      <c r="L12" s="45">
        <f t="shared" si="2"/>
        <v>0</v>
      </c>
      <c r="M12" s="45">
        <f t="shared" si="2"/>
        <v>0</v>
      </c>
      <c r="N12" s="45">
        <f t="shared" si="2"/>
        <v>960</v>
      </c>
      <c r="O12" s="45">
        <f t="shared" si="2"/>
        <v>70</v>
      </c>
      <c r="P12" s="45">
        <f t="shared" si="2"/>
        <v>130</v>
      </c>
      <c r="Q12" s="45">
        <f t="shared" si="2"/>
        <v>2</v>
      </c>
      <c r="R12" s="45">
        <f t="shared" si="2"/>
        <v>3</v>
      </c>
      <c r="S12" s="45">
        <f t="shared" si="2"/>
        <v>3547</v>
      </c>
      <c r="T12" s="45">
        <f t="shared" si="2"/>
        <v>502</v>
      </c>
      <c r="U12" s="45">
        <f t="shared" si="2"/>
        <v>500</v>
      </c>
      <c r="V12" s="45">
        <f t="shared" si="2"/>
        <v>0</v>
      </c>
      <c r="W12" s="45">
        <f t="shared" si="2"/>
        <v>0</v>
      </c>
      <c r="X12" s="45">
        <f t="shared" si="2"/>
        <v>0</v>
      </c>
      <c r="Y12" s="45">
        <f t="shared" si="2"/>
        <v>0</v>
      </c>
      <c r="Z12" s="45">
        <f t="shared" si="2"/>
        <v>7252</v>
      </c>
      <c r="AA12" s="45">
        <f t="shared" si="2"/>
        <v>0</v>
      </c>
      <c r="AB12" s="45">
        <f t="shared" si="2"/>
        <v>0</v>
      </c>
      <c r="AC12" s="45">
        <f t="shared" si="2"/>
        <v>0</v>
      </c>
      <c r="AD12" s="45">
        <f t="shared" si="2"/>
        <v>13422</v>
      </c>
      <c r="AE12" s="45">
        <f t="shared" si="2"/>
        <v>2</v>
      </c>
      <c r="AF12" s="45">
        <f t="shared" si="2"/>
        <v>0</v>
      </c>
      <c r="AG12" s="45">
        <f t="shared" si="2"/>
        <v>500</v>
      </c>
      <c r="AH12" s="45">
        <f t="shared" si="2"/>
        <v>2042</v>
      </c>
      <c r="AI12" s="45">
        <f t="shared" si="2"/>
        <v>27832</v>
      </c>
      <c r="AJ12" s="45">
        <f t="shared" si="2"/>
        <v>40</v>
      </c>
      <c r="AK12" s="45">
        <f t="shared" si="2"/>
        <v>2</v>
      </c>
      <c r="AL12" s="45">
        <f t="shared" si="2"/>
        <v>0</v>
      </c>
      <c r="AM12" s="45">
        <f t="shared" si="2"/>
        <v>502</v>
      </c>
      <c r="AN12" s="45">
        <f t="shared" si="2"/>
        <v>502</v>
      </c>
      <c r="AO12" s="45">
        <f t="shared" si="2"/>
        <v>0</v>
      </c>
      <c r="AP12" s="45">
        <f t="shared" si="2"/>
        <v>322</v>
      </c>
      <c r="AQ12" s="45">
        <f t="shared" si="2"/>
        <v>42</v>
      </c>
      <c r="AR12" s="45">
        <f t="shared" si="2"/>
        <v>10</v>
      </c>
      <c r="AS12" s="45">
        <f t="shared" si="2"/>
        <v>34642</v>
      </c>
      <c r="AT12" s="45">
        <f t="shared" si="2"/>
        <v>21852</v>
      </c>
      <c r="AU12" s="45">
        <f t="shared" si="2"/>
        <v>2</v>
      </c>
      <c r="AV12" s="45">
        <f t="shared" si="2"/>
        <v>502</v>
      </c>
      <c r="AW12" s="45">
        <f t="shared" si="2"/>
        <v>0</v>
      </c>
      <c r="AX12" s="45">
        <f t="shared" si="2"/>
        <v>0</v>
      </c>
      <c r="AY12" s="45">
        <f t="shared" si="2"/>
        <v>0</v>
      </c>
    </row>
    <row r="13" spans="2:51" ht="15" customHeight="1" x14ac:dyDescent="0.2">
      <c r="B13" s="106" t="s">
        <v>177</v>
      </c>
      <c r="C13" s="44" t="s">
        <v>152</v>
      </c>
      <c r="D13" s="43">
        <f t="shared" si="0"/>
        <v>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80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</row>
    <row r="14" spans="2:51" ht="15" customHeight="1" x14ac:dyDescent="0.2">
      <c r="B14" s="106"/>
      <c r="C14" s="44" t="s">
        <v>151</v>
      </c>
      <c r="D14" s="43">
        <f t="shared" si="0"/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</row>
    <row r="15" spans="2:51" ht="15" customHeight="1" x14ac:dyDescent="0.2">
      <c r="B15" s="106" t="s">
        <v>176</v>
      </c>
      <c r="C15" s="44" t="s">
        <v>152</v>
      </c>
      <c r="D15" s="43">
        <f t="shared" si="0"/>
        <v>3386.3999999999996</v>
      </c>
      <c r="E15" s="43">
        <v>137.59999999999997</v>
      </c>
      <c r="F15" s="43">
        <v>38.800000000000011</v>
      </c>
      <c r="G15" s="43">
        <v>0.4</v>
      </c>
      <c r="H15" s="43">
        <v>0.30000000000000004</v>
      </c>
      <c r="I15" s="43">
        <v>2.7</v>
      </c>
      <c r="J15" s="43">
        <v>4.5</v>
      </c>
      <c r="K15" s="43">
        <v>8.3999999999999986</v>
      </c>
      <c r="L15" s="43">
        <v>1.3</v>
      </c>
      <c r="M15" s="43">
        <v>9.6999999999999993</v>
      </c>
      <c r="N15" s="43">
        <v>28.800000000000004</v>
      </c>
      <c r="O15" s="43">
        <v>1.3</v>
      </c>
      <c r="P15" s="43">
        <v>15.1</v>
      </c>
      <c r="Q15" s="43">
        <v>6.9</v>
      </c>
      <c r="R15" s="43">
        <v>1.5999999999999999</v>
      </c>
      <c r="S15" s="43">
        <v>70.099999999999994</v>
      </c>
      <c r="T15" s="43">
        <v>16.900000000000002</v>
      </c>
      <c r="U15" s="43">
        <v>91.2</v>
      </c>
      <c r="V15" s="43">
        <v>10.700000000000001</v>
      </c>
      <c r="W15" s="43">
        <v>6.9000000000000012</v>
      </c>
      <c r="X15" s="43">
        <v>2.8000000000000003</v>
      </c>
      <c r="Y15" s="43">
        <v>17.5</v>
      </c>
      <c r="Z15" s="43">
        <v>60.79999999999999</v>
      </c>
      <c r="AA15" s="43">
        <v>0</v>
      </c>
      <c r="AB15" s="43">
        <v>2.8000000000000003</v>
      </c>
      <c r="AC15" s="43">
        <v>1.1000000000000001</v>
      </c>
      <c r="AD15" s="43">
        <v>168.89999999999998</v>
      </c>
      <c r="AE15" s="43">
        <v>0</v>
      </c>
      <c r="AF15" s="43">
        <v>2311.1</v>
      </c>
      <c r="AG15" s="43">
        <v>5</v>
      </c>
      <c r="AH15" s="43">
        <v>44</v>
      </c>
      <c r="AI15" s="43">
        <v>4.8</v>
      </c>
      <c r="AJ15" s="43">
        <v>13.399999999999999</v>
      </c>
      <c r="AK15" s="43">
        <v>11.399999999999999</v>
      </c>
      <c r="AL15" s="43">
        <v>1.6</v>
      </c>
      <c r="AM15" s="43">
        <v>59.599999999999994</v>
      </c>
      <c r="AN15" s="43">
        <v>2.1999999999999997</v>
      </c>
      <c r="AO15" s="43">
        <v>28.200000000000003</v>
      </c>
      <c r="AP15" s="43">
        <v>14.899999999999997</v>
      </c>
      <c r="AQ15" s="43">
        <v>0</v>
      </c>
      <c r="AR15" s="43">
        <v>0</v>
      </c>
      <c r="AS15" s="43">
        <v>0.2</v>
      </c>
      <c r="AT15" s="43">
        <v>1.2000000000000002</v>
      </c>
      <c r="AU15" s="43">
        <v>109.8</v>
      </c>
      <c r="AV15" s="43">
        <v>48.800000000000004</v>
      </c>
      <c r="AW15" s="43">
        <v>22.599999999999998</v>
      </c>
      <c r="AX15" s="43">
        <v>0.5</v>
      </c>
      <c r="AY15" s="43">
        <v>0</v>
      </c>
    </row>
    <row r="16" spans="2:51" ht="15" customHeight="1" x14ac:dyDescent="0.2">
      <c r="B16" s="106"/>
      <c r="C16" s="44" t="s">
        <v>151</v>
      </c>
      <c r="D16" s="43">
        <f t="shared" si="0"/>
        <v>7332</v>
      </c>
      <c r="E16" s="43">
        <v>2</v>
      </c>
      <c r="F16" s="43">
        <v>0</v>
      </c>
      <c r="G16" s="43">
        <v>0</v>
      </c>
      <c r="H16" s="43">
        <v>0</v>
      </c>
      <c r="I16" s="43">
        <v>50</v>
      </c>
      <c r="J16" s="43">
        <v>0</v>
      </c>
      <c r="K16" s="43">
        <v>2500</v>
      </c>
      <c r="L16" s="43">
        <v>0</v>
      </c>
      <c r="M16" s="43">
        <v>0</v>
      </c>
      <c r="N16" s="43">
        <v>960</v>
      </c>
      <c r="O16" s="43">
        <v>70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1450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200</v>
      </c>
      <c r="AQ16" s="43">
        <v>0</v>
      </c>
      <c r="AR16" s="43">
        <v>0</v>
      </c>
      <c r="AS16" s="43">
        <v>2100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</row>
    <row r="17" spans="2:51" ht="15" customHeight="1" x14ac:dyDescent="0.2">
      <c r="B17" s="106" t="s">
        <v>175</v>
      </c>
      <c r="C17" s="44" t="s">
        <v>152</v>
      </c>
      <c r="D17" s="43">
        <f t="shared" si="0"/>
        <v>2279.6999999999989</v>
      </c>
      <c r="E17" s="43">
        <v>21.2</v>
      </c>
      <c r="F17" s="43">
        <v>5.3</v>
      </c>
      <c r="G17" s="43">
        <v>0.2</v>
      </c>
      <c r="H17" s="43">
        <v>0.1</v>
      </c>
      <c r="I17" s="43">
        <v>1</v>
      </c>
      <c r="J17" s="43">
        <v>0</v>
      </c>
      <c r="K17" s="43">
        <v>1.5</v>
      </c>
      <c r="L17" s="43">
        <v>0.8</v>
      </c>
      <c r="M17" s="43">
        <v>196</v>
      </c>
      <c r="N17" s="43">
        <v>1.9000000000000001</v>
      </c>
      <c r="O17" s="43">
        <v>0</v>
      </c>
      <c r="P17" s="43">
        <v>3.7</v>
      </c>
      <c r="Q17" s="43">
        <v>4.0999999999999996</v>
      </c>
      <c r="R17" s="43">
        <v>3.1</v>
      </c>
      <c r="S17" s="43">
        <v>10.4</v>
      </c>
      <c r="T17" s="43">
        <v>2.9</v>
      </c>
      <c r="U17" s="43">
        <v>57.5</v>
      </c>
      <c r="V17" s="43">
        <v>6.8</v>
      </c>
      <c r="W17" s="43">
        <v>0.4</v>
      </c>
      <c r="X17" s="43">
        <v>0.2</v>
      </c>
      <c r="Y17" s="43">
        <v>26</v>
      </c>
      <c r="Z17" s="43">
        <v>3.9000000000000004</v>
      </c>
      <c r="AA17" s="43">
        <v>3.5</v>
      </c>
      <c r="AB17" s="43">
        <v>0.3</v>
      </c>
      <c r="AC17" s="43">
        <v>1.4</v>
      </c>
      <c r="AD17" s="43">
        <v>26.1</v>
      </c>
      <c r="AE17" s="43">
        <v>0</v>
      </c>
      <c r="AF17" s="43">
        <v>1792.6</v>
      </c>
      <c r="AG17" s="43">
        <v>20.100000000000001</v>
      </c>
      <c r="AH17" s="43">
        <v>4.0999999999999996</v>
      </c>
      <c r="AI17" s="43">
        <v>0.8</v>
      </c>
      <c r="AJ17" s="43">
        <v>2.4</v>
      </c>
      <c r="AK17" s="43">
        <v>1.5</v>
      </c>
      <c r="AL17" s="43">
        <v>0.1</v>
      </c>
      <c r="AM17" s="43">
        <v>11.2</v>
      </c>
      <c r="AN17" s="43">
        <v>0.2</v>
      </c>
      <c r="AO17" s="43">
        <v>6.1</v>
      </c>
      <c r="AP17" s="43">
        <v>2.8</v>
      </c>
      <c r="AQ17" s="43">
        <v>3</v>
      </c>
      <c r="AR17" s="43">
        <v>0</v>
      </c>
      <c r="AS17" s="43">
        <v>0</v>
      </c>
      <c r="AT17" s="43">
        <v>3.1</v>
      </c>
      <c r="AU17" s="43">
        <v>13.6</v>
      </c>
      <c r="AV17" s="43">
        <v>26.1</v>
      </c>
      <c r="AW17" s="43">
        <v>4.5999999999999996</v>
      </c>
      <c r="AX17" s="43">
        <v>5.0999999999999996</v>
      </c>
      <c r="AY17" s="43">
        <v>4</v>
      </c>
    </row>
    <row r="18" spans="2:51" ht="15" customHeight="1" x14ac:dyDescent="0.2">
      <c r="B18" s="106"/>
      <c r="C18" s="44" t="s">
        <v>151</v>
      </c>
      <c r="D18" s="43">
        <f t="shared" si="0"/>
        <v>2118</v>
      </c>
      <c r="E18" s="43">
        <v>3</v>
      </c>
      <c r="F18" s="43">
        <v>0</v>
      </c>
      <c r="G18" s="43">
        <v>20</v>
      </c>
      <c r="H18" s="43">
        <v>0</v>
      </c>
      <c r="I18" s="43">
        <v>5</v>
      </c>
      <c r="J18" s="43">
        <v>0</v>
      </c>
      <c r="K18" s="43">
        <v>2000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30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10</v>
      </c>
      <c r="AS18" s="43">
        <v>0</v>
      </c>
      <c r="AT18" s="43">
        <v>50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</row>
    <row r="19" spans="2:51" ht="15" customHeight="1" x14ac:dyDescent="0.2">
      <c r="B19" s="106" t="s">
        <v>174</v>
      </c>
      <c r="C19" s="44" t="s">
        <v>152</v>
      </c>
      <c r="D19" s="43">
        <f t="shared" si="0"/>
        <v>768.60000000000014</v>
      </c>
      <c r="E19" s="43">
        <v>82.3</v>
      </c>
      <c r="F19" s="43">
        <v>0.5</v>
      </c>
      <c r="G19" s="43">
        <v>1.5</v>
      </c>
      <c r="H19" s="43">
        <v>21.3</v>
      </c>
      <c r="I19" s="43">
        <v>0</v>
      </c>
      <c r="J19" s="43">
        <v>0</v>
      </c>
      <c r="K19" s="43">
        <v>0</v>
      </c>
      <c r="L19" s="43">
        <v>0.2</v>
      </c>
      <c r="M19" s="43">
        <v>47</v>
      </c>
      <c r="N19" s="43">
        <v>0.15</v>
      </c>
      <c r="O19" s="43">
        <v>0</v>
      </c>
      <c r="P19" s="43">
        <v>0</v>
      </c>
      <c r="Q19" s="43">
        <v>11</v>
      </c>
      <c r="R19" s="43">
        <v>17.349999999999998</v>
      </c>
      <c r="S19" s="43">
        <v>3.5</v>
      </c>
      <c r="T19" s="43">
        <v>0.2</v>
      </c>
      <c r="U19" s="43">
        <v>0.35</v>
      </c>
      <c r="V19" s="43">
        <v>0</v>
      </c>
      <c r="W19" s="43">
        <v>0</v>
      </c>
      <c r="X19" s="43">
        <v>0</v>
      </c>
      <c r="Y19" s="43">
        <v>6</v>
      </c>
      <c r="Z19" s="43">
        <v>0.2</v>
      </c>
      <c r="AA19" s="43">
        <v>0.4</v>
      </c>
      <c r="AB19" s="43">
        <v>0</v>
      </c>
      <c r="AC19" s="43">
        <v>0</v>
      </c>
      <c r="AD19" s="43">
        <v>4.3</v>
      </c>
      <c r="AE19" s="43">
        <v>40</v>
      </c>
      <c r="AF19" s="43">
        <v>343</v>
      </c>
      <c r="AG19" s="43">
        <v>0.5</v>
      </c>
      <c r="AH19" s="43">
        <v>2.1</v>
      </c>
      <c r="AI19" s="43">
        <v>8.5</v>
      </c>
      <c r="AJ19" s="43">
        <v>0</v>
      </c>
      <c r="AK19" s="43">
        <v>0</v>
      </c>
      <c r="AL19" s="43">
        <v>0</v>
      </c>
      <c r="AM19" s="43">
        <v>1.35</v>
      </c>
      <c r="AN19" s="43">
        <v>0</v>
      </c>
      <c r="AO19" s="43">
        <v>0.25</v>
      </c>
      <c r="AP19" s="43">
        <v>0</v>
      </c>
      <c r="AQ19" s="43">
        <v>68.2</v>
      </c>
      <c r="AR19" s="43">
        <v>1</v>
      </c>
      <c r="AS19" s="43">
        <v>50.900000000000006</v>
      </c>
      <c r="AT19" s="43">
        <v>13</v>
      </c>
      <c r="AU19" s="43">
        <v>2.65</v>
      </c>
      <c r="AV19" s="43">
        <v>9.1999999999999993</v>
      </c>
      <c r="AW19" s="43">
        <v>1</v>
      </c>
      <c r="AX19" s="43">
        <v>29.7</v>
      </c>
      <c r="AY19" s="43">
        <v>1</v>
      </c>
    </row>
    <row r="20" spans="2:51" ht="15" customHeight="1" x14ac:dyDescent="0.2">
      <c r="B20" s="106"/>
      <c r="C20" s="44" t="s">
        <v>151</v>
      </c>
      <c r="D20" s="43">
        <f t="shared" si="0"/>
        <v>52500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5000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30500</v>
      </c>
      <c r="AT20" s="43">
        <v>17000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</row>
    <row r="21" spans="2:51" ht="15" customHeight="1" x14ac:dyDescent="0.2">
      <c r="B21" s="106" t="s">
        <v>173</v>
      </c>
      <c r="C21" s="44" t="s">
        <v>152</v>
      </c>
      <c r="D21" s="43">
        <f t="shared" si="0"/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</row>
    <row r="22" spans="2:51" ht="15" customHeight="1" x14ac:dyDescent="0.2">
      <c r="B22" s="106"/>
      <c r="C22" s="44" t="s">
        <v>151</v>
      </c>
      <c r="D22" s="43">
        <f t="shared" si="0"/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</row>
    <row r="23" spans="2:51" ht="15" customHeight="1" x14ac:dyDescent="0.2">
      <c r="B23" s="106" t="s">
        <v>172</v>
      </c>
      <c r="C23" s="44" t="s">
        <v>152</v>
      </c>
      <c r="D23" s="43">
        <f t="shared" si="0"/>
        <v>6</v>
      </c>
      <c r="E23" s="43">
        <v>1</v>
      </c>
      <c r="F23" s="43">
        <v>1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1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1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1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</row>
    <row r="24" spans="2:51" ht="15" customHeight="1" x14ac:dyDescent="0.2">
      <c r="B24" s="106"/>
      <c r="C24" s="44" t="s">
        <v>151</v>
      </c>
      <c r="D24" s="43">
        <f t="shared" si="0"/>
        <v>7500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500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2250</v>
      </c>
      <c r="AA24" s="43">
        <v>0</v>
      </c>
      <c r="AB24" s="43">
        <v>0</v>
      </c>
      <c r="AC24" s="43">
        <v>0</v>
      </c>
      <c r="AD24" s="43">
        <v>2750</v>
      </c>
      <c r="AE24" s="43">
        <v>0</v>
      </c>
      <c r="AF24" s="43">
        <v>0</v>
      </c>
      <c r="AG24" s="43">
        <v>0</v>
      </c>
      <c r="AH24" s="43">
        <v>0</v>
      </c>
      <c r="AI24" s="43">
        <v>1500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500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</row>
    <row r="25" spans="2:51" ht="15" customHeight="1" x14ac:dyDescent="0.2">
      <c r="B25" s="106" t="s">
        <v>171</v>
      </c>
      <c r="C25" s="44" t="s">
        <v>152</v>
      </c>
      <c r="D25" s="43">
        <f t="shared" si="0"/>
        <v>47.600000000000009</v>
      </c>
      <c r="E25" s="43">
        <v>3.9</v>
      </c>
      <c r="F25" s="43">
        <v>0.30000000000000004</v>
      </c>
      <c r="G25" s="43">
        <v>0</v>
      </c>
      <c r="H25" s="43">
        <v>0.2</v>
      </c>
      <c r="I25" s="43">
        <v>0</v>
      </c>
      <c r="J25" s="43">
        <v>0</v>
      </c>
      <c r="K25" s="43">
        <v>0.1</v>
      </c>
      <c r="L25" s="43">
        <v>0</v>
      </c>
      <c r="M25" s="43">
        <v>1.1000000000000001</v>
      </c>
      <c r="N25" s="43">
        <v>0.1</v>
      </c>
      <c r="O25" s="43">
        <v>0.1</v>
      </c>
      <c r="P25" s="43">
        <v>0</v>
      </c>
      <c r="Q25" s="43">
        <v>1.1000000000000001</v>
      </c>
      <c r="R25" s="43">
        <v>0.7</v>
      </c>
      <c r="S25" s="43">
        <v>0.1</v>
      </c>
      <c r="T25" s="43">
        <v>0.4</v>
      </c>
      <c r="U25" s="43">
        <v>3.3000000000000003</v>
      </c>
      <c r="V25" s="43">
        <v>0</v>
      </c>
      <c r="W25" s="43">
        <v>0</v>
      </c>
      <c r="X25" s="43">
        <v>0</v>
      </c>
      <c r="Y25" s="43">
        <v>5</v>
      </c>
      <c r="Z25" s="43">
        <v>2.1</v>
      </c>
      <c r="AA25" s="43">
        <v>0</v>
      </c>
      <c r="AB25" s="43">
        <v>0</v>
      </c>
      <c r="AC25" s="43">
        <v>0</v>
      </c>
      <c r="AD25" s="43">
        <v>3.5</v>
      </c>
      <c r="AE25" s="43">
        <v>0.2</v>
      </c>
      <c r="AF25" s="43">
        <v>0</v>
      </c>
      <c r="AG25" s="43">
        <v>0.5</v>
      </c>
      <c r="AH25" s="43">
        <v>0.5</v>
      </c>
      <c r="AI25" s="43">
        <v>0.89999999999999991</v>
      </c>
      <c r="AJ25" s="43">
        <v>0.1</v>
      </c>
      <c r="AK25" s="43">
        <v>0.1</v>
      </c>
      <c r="AL25" s="43">
        <v>0.1</v>
      </c>
      <c r="AM25" s="43">
        <v>0.1</v>
      </c>
      <c r="AN25" s="43">
        <v>0</v>
      </c>
      <c r="AO25" s="43">
        <v>0.2</v>
      </c>
      <c r="AP25" s="43">
        <v>0.30000000000000004</v>
      </c>
      <c r="AQ25" s="43">
        <v>0.1</v>
      </c>
      <c r="AR25" s="43">
        <v>0</v>
      </c>
      <c r="AS25" s="43">
        <v>0.5</v>
      </c>
      <c r="AT25" s="43">
        <v>0.30000000000000004</v>
      </c>
      <c r="AU25" s="43">
        <v>0.1</v>
      </c>
      <c r="AV25" s="43">
        <v>3.5</v>
      </c>
      <c r="AW25" s="43">
        <v>2.1</v>
      </c>
      <c r="AX25" s="43">
        <v>8.9999999999999982</v>
      </c>
      <c r="AY25" s="43">
        <v>7</v>
      </c>
    </row>
    <row r="26" spans="2:51" ht="15" customHeight="1" x14ac:dyDescent="0.2">
      <c r="B26" s="106"/>
      <c r="C26" s="44" t="s">
        <v>151</v>
      </c>
      <c r="D26" s="43">
        <f t="shared" si="0"/>
        <v>12042</v>
      </c>
      <c r="E26" s="43">
        <v>4002</v>
      </c>
      <c r="F26" s="43">
        <v>502</v>
      </c>
      <c r="G26" s="43">
        <v>0</v>
      </c>
      <c r="H26" s="43">
        <v>0</v>
      </c>
      <c r="I26" s="43">
        <v>2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2</v>
      </c>
      <c r="R26" s="43">
        <v>2</v>
      </c>
      <c r="S26" s="43">
        <v>1502</v>
      </c>
      <c r="T26" s="43">
        <v>502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2</v>
      </c>
      <c r="AA26" s="43">
        <v>0</v>
      </c>
      <c r="AB26" s="43">
        <v>0</v>
      </c>
      <c r="AC26" s="43">
        <v>0</v>
      </c>
      <c r="AD26" s="43">
        <v>3002</v>
      </c>
      <c r="AE26" s="43">
        <v>2</v>
      </c>
      <c r="AF26" s="43">
        <v>0</v>
      </c>
      <c r="AG26" s="43">
        <v>0</v>
      </c>
      <c r="AH26" s="43">
        <v>1002</v>
      </c>
      <c r="AI26" s="43">
        <v>2</v>
      </c>
      <c r="AJ26" s="43">
        <v>0</v>
      </c>
      <c r="AK26" s="43">
        <v>2</v>
      </c>
      <c r="AL26" s="43">
        <v>0</v>
      </c>
      <c r="AM26" s="43">
        <v>502</v>
      </c>
      <c r="AN26" s="43">
        <v>502</v>
      </c>
      <c r="AO26" s="43">
        <v>0</v>
      </c>
      <c r="AP26" s="43">
        <v>2</v>
      </c>
      <c r="AQ26" s="43">
        <v>2</v>
      </c>
      <c r="AR26" s="43">
        <v>0</v>
      </c>
      <c r="AS26" s="43">
        <v>2</v>
      </c>
      <c r="AT26" s="43">
        <v>2</v>
      </c>
      <c r="AU26" s="43">
        <v>2</v>
      </c>
      <c r="AV26" s="43">
        <v>502</v>
      </c>
      <c r="AW26" s="43">
        <v>0</v>
      </c>
      <c r="AX26" s="43">
        <v>0</v>
      </c>
      <c r="AY26" s="43">
        <v>0</v>
      </c>
    </row>
    <row r="27" spans="2:51" ht="15" customHeight="1" x14ac:dyDescent="0.2">
      <c r="B27" s="106" t="s">
        <v>170</v>
      </c>
      <c r="C27" s="44" t="s">
        <v>152</v>
      </c>
      <c r="D27" s="43">
        <f t="shared" si="0"/>
        <v>0.6</v>
      </c>
      <c r="E27" s="43">
        <v>0.1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0.1</v>
      </c>
      <c r="S27" s="43">
        <v>0.1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0.1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0.1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0.1</v>
      </c>
      <c r="AV27" s="43">
        <v>0</v>
      </c>
      <c r="AW27" s="43">
        <v>0</v>
      </c>
      <c r="AX27" s="43">
        <v>0</v>
      </c>
      <c r="AY27" s="43">
        <v>0</v>
      </c>
    </row>
    <row r="28" spans="2:51" ht="15" customHeight="1" x14ac:dyDescent="0.2">
      <c r="B28" s="106"/>
      <c r="C28" s="44" t="s">
        <v>151</v>
      </c>
      <c r="D28" s="43">
        <f t="shared" si="0"/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</row>
    <row r="29" spans="2:51" ht="15" customHeight="1" x14ac:dyDescent="0.2">
      <c r="B29" s="106" t="s">
        <v>169</v>
      </c>
      <c r="C29" s="44" t="s">
        <v>152</v>
      </c>
      <c r="D29" s="43">
        <f t="shared" si="0"/>
        <v>0.1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0.1</v>
      </c>
    </row>
    <row r="30" spans="2:51" ht="15" customHeight="1" x14ac:dyDescent="0.2">
      <c r="B30" s="106"/>
      <c r="C30" s="44" t="s">
        <v>151</v>
      </c>
      <c r="D30" s="43">
        <f t="shared" si="0"/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</row>
    <row r="31" spans="2:51" ht="15" customHeight="1" x14ac:dyDescent="0.2">
      <c r="B31" s="106" t="s">
        <v>168</v>
      </c>
      <c r="C31" s="44" t="s">
        <v>152</v>
      </c>
      <c r="D31" s="43">
        <f t="shared" si="0"/>
        <v>9.5</v>
      </c>
      <c r="E31" s="43">
        <v>2</v>
      </c>
      <c r="F31" s="43">
        <v>1</v>
      </c>
      <c r="G31" s="43">
        <v>0</v>
      </c>
      <c r="H31" s="43">
        <v>0</v>
      </c>
      <c r="I31" s="43">
        <v>0</v>
      </c>
      <c r="J31" s="43">
        <v>0</v>
      </c>
      <c r="K31" s="43">
        <v>1</v>
      </c>
      <c r="L31" s="43">
        <v>0</v>
      </c>
      <c r="M31" s="43">
        <v>0</v>
      </c>
      <c r="N31" s="43">
        <v>0</v>
      </c>
      <c r="O31" s="43">
        <v>0</v>
      </c>
      <c r="P31" s="43">
        <v>0.5</v>
      </c>
      <c r="Q31" s="43">
        <v>0</v>
      </c>
      <c r="R31" s="43">
        <v>0</v>
      </c>
      <c r="S31" s="43">
        <v>0</v>
      </c>
      <c r="T31" s="43">
        <v>0</v>
      </c>
      <c r="U31" s="43">
        <v>4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1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</row>
    <row r="32" spans="2:51" ht="15" customHeight="1" x14ac:dyDescent="0.2">
      <c r="B32" s="106"/>
      <c r="C32" s="44" t="s">
        <v>151</v>
      </c>
      <c r="D32" s="43">
        <f t="shared" si="0"/>
        <v>500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500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</row>
    <row r="33" spans="2:51" ht="15" customHeight="1" x14ac:dyDescent="0.2">
      <c r="B33" s="106" t="s">
        <v>167</v>
      </c>
      <c r="C33" s="44" t="s">
        <v>152</v>
      </c>
      <c r="D33" s="43">
        <f t="shared" si="0"/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</row>
    <row r="34" spans="2:51" ht="15" customHeight="1" x14ac:dyDescent="0.2">
      <c r="B34" s="106"/>
      <c r="C34" s="44" t="s">
        <v>151</v>
      </c>
      <c r="D34" s="43">
        <f t="shared" si="0"/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</row>
    <row r="35" spans="2:51" ht="15" customHeight="1" x14ac:dyDescent="0.2">
      <c r="B35" s="106" t="s">
        <v>66</v>
      </c>
      <c r="C35" s="44" t="s">
        <v>152</v>
      </c>
      <c r="D35" s="43">
        <f t="shared" si="0"/>
        <v>4</v>
      </c>
      <c r="E35" s="43">
        <v>1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0.5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0.5</v>
      </c>
      <c r="AW35" s="43">
        <v>0</v>
      </c>
      <c r="AX35" s="43">
        <v>2</v>
      </c>
      <c r="AY35" s="43">
        <v>0</v>
      </c>
    </row>
    <row r="36" spans="2:51" ht="15" customHeight="1" x14ac:dyDescent="0.2">
      <c r="B36" s="106"/>
      <c r="C36" s="44" t="s">
        <v>151</v>
      </c>
      <c r="D36" s="43">
        <f t="shared" si="0"/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</row>
    <row r="37" spans="2:51" ht="15" customHeight="1" x14ac:dyDescent="0.2">
      <c r="B37" s="106" t="s">
        <v>166</v>
      </c>
      <c r="C37" s="44" t="s">
        <v>152</v>
      </c>
      <c r="D37" s="43">
        <f t="shared" si="0"/>
        <v>473.50000000000006</v>
      </c>
      <c r="E37" s="43">
        <v>0</v>
      </c>
      <c r="F37" s="43">
        <v>0.2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0.1</v>
      </c>
      <c r="R37" s="43">
        <v>0</v>
      </c>
      <c r="S37" s="43">
        <v>0</v>
      </c>
      <c r="T37" s="43">
        <v>0</v>
      </c>
      <c r="U37" s="43">
        <v>2.2999999999999998</v>
      </c>
      <c r="V37" s="43">
        <v>0</v>
      </c>
      <c r="W37" s="43">
        <v>0</v>
      </c>
      <c r="X37" s="43">
        <v>0</v>
      </c>
      <c r="Y37" s="43">
        <v>0</v>
      </c>
      <c r="Z37" s="43">
        <v>0.2</v>
      </c>
      <c r="AA37" s="43">
        <v>0</v>
      </c>
      <c r="AB37" s="43">
        <v>0</v>
      </c>
      <c r="AC37" s="43">
        <v>0</v>
      </c>
      <c r="AD37" s="43">
        <v>0.2</v>
      </c>
      <c r="AE37" s="43">
        <v>0</v>
      </c>
      <c r="AF37" s="43">
        <v>470</v>
      </c>
      <c r="AG37" s="43">
        <v>0</v>
      </c>
      <c r="AH37" s="43">
        <v>0</v>
      </c>
      <c r="AI37" s="43">
        <v>0.1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0.3</v>
      </c>
      <c r="AP37" s="43">
        <v>0</v>
      </c>
      <c r="AQ37" s="43">
        <v>0.1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</row>
    <row r="38" spans="2:51" ht="15" customHeight="1" x14ac:dyDescent="0.2">
      <c r="B38" s="106"/>
      <c r="C38" s="44" t="s">
        <v>151</v>
      </c>
      <c r="D38" s="43">
        <f t="shared" si="0"/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</row>
    <row r="39" spans="2:51" ht="15" customHeight="1" x14ac:dyDescent="0.2">
      <c r="B39" s="106" t="s">
        <v>165</v>
      </c>
      <c r="C39" s="44" t="s">
        <v>152</v>
      </c>
      <c r="D39" s="43">
        <f t="shared" si="0"/>
        <v>202.00000000000003</v>
      </c>
      <c r="E39" s="43">
        <v>27.9</v>
      </c>
      <c r="F39" s="43">
        <v>5.6000000000000005</v>
      </c>
      <c r="G39" s="43">
        <v>0</v>
      </c>
      <c r="H39" s="43">
        <v>0</v>
      </c>
      <c r="I39" s="43">
        <v>0</v>
      </c>
      <c r="J39" s="43">
        <v>0</v>
      </c>
      <c r="K39" s="43">
        <v>2.1</v>
      </c>
      <c r="L39" s="43">
        <v>0</v>
      </c>
      <c r="M39" s="43">
        <v>2</v>
      </c>
      <c r="N39" s="43">
        <v>1.2999999999999998</v>
      </c>
      <c r="O39" s="43">
        <v>0</v>
      </c>
      <c r="P39" s="43">
        <v>4.9000000000000004</v>
      </c>
      <c r="Q39" s="43">
        <v>1.5</v>
      </c>
      <c r="R39" s="43">
        <v>0.3</v>
      </c>
      <c r="S39" s="43">
        <v>9.1000000000000014</v>
      </c>
      <c r="T39" s="43">
        <v>5.9</v>
      </c>
      <c r="U39" s="43">
        <v>0</v>
      </c>
      <c r="V39" s="43">
        <v>6</v>
      </c>
      <c r="W39" s="43">
        <v>0</v>
      </c>
      <c r="X39" s="43">
        <v>0.2</v>
      </c>
      <c r="Y39" s="43">
        <v>0</v>
      </c>
      <c r="Z39" s="43">
        <v>4.4000000000000004</v>
      </c>
      <c r="AA39" s="43">
        <v>0</v>
      </c>
      <c r="AB39" s="43">
        <v>0.2</v>
      </c>
      <c r="AC39" s="43">
        <v>0.89999999999999991</v>
      </c>
      <c r="AD39" s="43">
        <v>50.2</v>
      </c>
      <c r="AE39" s="43">
        <v>0</v>
      </c>
      <c r="AF39" s="43">
        <v>0</v>
      </c>
      <c r="AG39" s="43">
        <v>1.9</v>
      </c>
      <c r="AH39" s="43">
        <v>2.4000000000000004</v>
      </c>
      <c r="AI39" s="43">
        <v>2.9000000000000004</v>
      </c>
      <c r="AJ39" s="43">
        <v>5.2</v>
      </c>
      <c r="AK39" s="43">
        <v>0.8</v>
      </c>
      <c r="AL39" s="43">
        <v>0</v>
      </c>
      <c r="AM39" s="43">
        <v>13.4</v>
      </c>
      <c r="AN39" s="43">
        <v>0.3</v>
      </c>
      <c r="AO39" s="43">
        <v>10.7</v>
      </c>
      <c r="AP39" s="43">
        <v>1.3</v>
      </c>
      <c r="AQ39" s="43">
        <v>0</v>
      </c>
      <c r="AR39" s="43">
        <v>0</v>
      </c>
      <c r="AS39" s="43">
        <v>0</v>
      </c>
      <c r="AT39" s="43">
        <v>2.7</v>
      </c>
      <c r="AU39" s="43">
        <v>22.4</v>
      </c>
      <c r="AV39" s="43">
        <v>9.8999999999999986</v>
      </c>
      <c r="AW39" s="43">
        <v>1</v>
      </c>
      <c r="AX39" s="43">
        <v>0.4</v>
      </c>
      <c r="AY39" s="43">
        <v>4.2</v>
      </c>
    </row>
    <row r="40" spans="2:51" ht="15" customHeight="1" x14ac:dyDescent="0.2">
      <c r="B40" s="106"/>
      <c r="C40" s="44" t="s">
        <v>151</v>
      </c>
      <c r="D40" s="43">
        <f t="shared" si="0"/>
        <v>11305</v>
      </c>
      <c r="E40" s="43">
        <v>100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2000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5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5000</v>
      </c>
      <c r="AA40" s="43">
        <v>0</v>
      </c>
      <c r="AB40" s="43">
        <v>0</v>
      </c>
      <c r="AC40" s="43">
        <v>0</v>
      </c>
      <c r="AD40" s="43">
        <v>100</v>
      </c>
      <c r="AE40" s="43">
        <v>0</v>
      </c>
      <c r="AF40" s="43">
        <v>0</v>
      </c>
      <c r="AG40" s="43">
        <v>500</v>
      </c>
      <c r="AH40" s="43">
        <v>0</v>
      </c>
      <c r="AI40" s="43">
        <v>1300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2300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</row>
    <row r="41" spans="2:51" ht="15" customHeight="1" x14ac:dyDescent="0.2">
      <c r="B41" s="106" t="s">
        <v>164</v>
      </c>
      <c r="C41" s="44" t="s">
        <v>152</v>
      </c>
      <c r="D41" s="43">
        <f t="shared" si="0"/>
        <v>1400.5000000000005</v>
      </c>
      <c r="E41" s="43">
        <v>31.8</v>
      </c>
      <c r="F41" s="43">
        <v>7.1</v>
      </c>
      <c r="G41" s="43">
        <v>0</v>
      </c>
      <c r="H41" s="43">
        <v>0</v>
      </c>
      <c r="I41" s="43">
        <v>0.1</v>
      </c>
      <c r="J41" s="43">
        <v>0</v>
      </c>
      <c r="K41" s="43">
        <v>3.2</v>
      </c>
      <c r="L41" s="43">
        <v>0</v>
      </c>
      <c r="M41" s="43">
        <v>0</v>
      </c>
      <c r="N41" s="43">
        <v>7.8000000000000007</v>
      </c>
      <c r="O41" s="43">
        <v>0.5</v>
      </c>
      <c r="P41" s="43">
        <v>6.4999999999999991</v>
      </c>
      <c r="Q41" s="43">
        <v>116.2</v>
      </c>
      <c r="R41" s="43">
        <v>0</v>
      </c>
      <c r="S41" s="43">
        <v>9.2000000000000011</v>
      </c>
      <c r="T41" s="43">
        <v>3.1</v>
      </c>
      <c r="U41" s="43">
        <v>0.3</v>
      </c>
      <c r="V41" s="43">
        <v>4.2</v>
      </c>
      <c r="W41" s="43">
        <v>3</v>
      </c>
      <c r="X41" s="43">
        <v>0.9</v>
      </c>
      <c r="Y41" s="43">
        <v>0</v>
      </c>
      <c r="Z41" s="43">
        <v>15.400000000000002</v>
      </c>
      <c r="AA41" s="43">
        <v>0</v>
      </c>
      <c r="AB41" s="43">
        <v>0</v>
      </c>
      <c r="AC41" s="43">
        <v>0</v>
      </c>
      <c r="AD41" s="43">
        <v>91.1</v>
      </c>
      <c r="AE41" s="43">
        <v>0</v>
      </c>
      <c r="AF41" s="43">
        <v>908.5</v>
      </c>
      <c r="AG41" s="43">
        <v>4.9000000000000004</v>
      </c>
      <c r="AH41" s="43">
        <v>8.4</v>
      </c>
      <c r="AI41" s="43">
        <v>4.5</v>
      </c>
      <c r="AJ41" s="43">
        <v>6.1999999999999993</v>
      </c>
      <c r="AK41" s="43">
        <v>1.6</v>
      </c>
      <c r="AL41" s="43">
        <v>0.2</v>
      </c>
      <c r="AM41" s="43">
        <v>20.9</v>
      </c>
      <c r="AN41" s="43">
        <v>0.2</v>
      </c>
      <c r="AO41" s="43">
        <v>15.000000000000002</v>
      </c>
      <c r="AP41" s="43">
        <v>4.8000000000000007</v>
      </c>
      <c r="AQ41" s="43">
        <v>19</v>
      </c>
      <c r="AR41" s="43">
        <v>0</v>
      </c>
      <c r="AS41" s="43">
        <v>0.1</v>
      </c>
      <c r="AT41" s="43">
        <v>0</v>
      </c>
      <c r="AU41" s="43">
        <v>0</v>
      </c>
      <c r="AV41" s="43">
        <v>10.4</v>
      </c>
      <c r="AW41" s="43">
        <v>1.9</v>
      </c>
      <c r="AX41" s="43">
        <v>73.5</v>
      </c>
      <c r="AY41" s="43">
        <v>20</v>
      </c>
    </row>
    <row r="42" spans="2:51" ht="15" customHeight="1" x14ac:dyDescent="0.2">
      <c r="B42" s="106"/>
      <c r="C42" s="44" t="s">
        <v>151</v>
      </c>
      <c r="D42" s="43">
        <f t="shared" si="0"/>
        <v>30000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10000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20000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</row>
    <row r="43" spans="2:51" ht="15" customHeight="1" x14ac:dyDescent="0.2">
      <c r="B43" s="106" t="s">
        <v>163</v>
      </c>
      <c r="C43" s="44" t="s">
        <v>152</v>
      </c>
      <c r="D43" s="43">
        <f t="shared" ref="D43:D74" si="3">+SUM(E43:AY43)</f>
        <v>110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30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20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20</v>
      </c>
      <c r="AR43" s="43">
        <v>0</v>
      </c>
      <c r="AS43" s="43">
        <v>0</v>
      </c>
      <c r="AT43" s="43">
        <v>0</v>
      </c>
      <c r="AU43" s="43">
        <v>0</v>
      </c>
      <c r="AV43" s="43">
        <v>20</v>
      </c>
      <c r="AW43" s="43">
        <v>0</v>
      </c>
      <c r="AX43" s="43">
        <v>20</v>
      </c>
      <c r="AY43" s="43">
        <v>0</v>
      </c>
    </row>
    <row r="44" spans="2:51" ht="15" customHeight="1" x14ac:dyDescent="0.2">
      <c r="B44" s="106"/>
      <c r="C44" s="44" t="s">
        <v>151</v>
      </c>
      <c r="D44" s="43">
        <f t="shared" si="3"/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</row>
    <row r="45" spans="2:51" ht="15" customHeight="1" x14ac:dyDescent="0.2">
      <c r="B45" s="106" t="s">
        <v>162</v>
      </c>
      <c r="C45" s="44" t="s">
        <v>152</v>
      </c>
      <c r="D45" s="43">
        <f t="shared" si="3"/>
        <v>6.7000000000000037</v>
      </c>
      <c r="E45" s="43">
        <v>0.2</v>
      </c>
      <c r="F45" s="43">
        <v>0.2</v>
      </c>
      <c r="G45" s="43">
        <v>0.2</v>
      </c>
      <c r="H45" s="43">
        <v>0.2</v>
      </c>
      <c r="I45" s="43">
        <v>0.2</v>
      </c>
      <c r="J45" s="43">
        <v>0</v>
      </c>
      <c r="K45" s="43">
        <v>0.2</v>
      </c>
      <c r="L45" s="43">
        <v>0.2</v>
      </c>
      <c r="M45" s="43">
        <v>0</v>
      </c>
      <c r="N45" s="43">
        <v>0.2</v>
      </c>
      <c r="O45" s="43">
        <v>0.2</v>
      </c>
      <c r="P45" s="43">
        <v>0.2</v>
      </c>
      <c r="Q45" s="43">
        <v>0.2</v>
      </c>
      <c r="R45" s="43">
        <v>0.2</v>
      </c>
      <c r="S45" s="43">
        <v>0.2</v>
      </c>
      <c r="T45" s="43">
        <v>0.2</v>
      </c>
      <c r="U45" s="43">
        <v>0.1</v>
      </c>
      <c r="V45" s="43">
        <v>0.2</v>
      </c>
      <c r="W45" s="43">
        <v>0</v>
      </c>
      <c r="X45" s="43">
        <v>0.2</v>
      </c>
      <c r="Y45" s="43">
        <v>0</v>
      </c>
      <c r="Z45" s="43">
        <v>0.2</v>
      </c>
      <c r="AA45" s="43">
        <v>0</v>
      </c>
      <c r="AB45" s="43">
        <v>0.2</v>
      </c>
      <c r="AC45" s="43">
        <v>0.2</v>
      </c>
      <c r="AD45" s="43">
        <v>0.2</v>
      </c>
      <c r="AE45" s="43">
        <v>0</v>
      </c>
      <c r="AF45" s="43">
        <v>0</v>
      </c>
      <c r="AG45" s="43">
        <v>0.2</v>
      </c>
      <c r="AH45" s="43">
        <v>0.2</v>
      </c>
      <c r="AI45" s="43">
        <v>0.2</v>
      </c>
      <c r="AJ45" s="43">
        <v>0.2</v>
      </c>
      <c r="AK45" s="43">
        <v>0.2</v>
      </c>
      <c r="AL45" s="43">
        <v>0.2</v>
      </c>
      <c r="AM45" s="43">
        <v>0.2</v>
      </c>
      <c r="AN45" s="43">
        <v>0.2</v>
      </c>
      <c r="AO45" s="43">
        <v>0.2</v>
      </c>
      <c r="AP45" s="43">
        <v>0.2</v>
      </c>
      <c r="AQ45" s="43">
        <v>0</v>
      </c>
      <c r="AR45" s="43">
        <v>0.2</v>
      </c>
      <c r="AS45" s="43">
        <v>0</v>
      </c>
      <c r="AT45" s="43">
        <v>0</v>
      </c>
      <c r="AU45" s="43">
        <v>0</v>
      </c>
      <c r="AV45" s="43">
        <v>0.2</v>
      </c>
      <c r="AW45" s="43">
        <v>0.2</v>
      </c>
      <c r="AX45" s="43">
        <v>0</v>
      </c>
      <c r="AY45" s="43">
        <v>0</v>
      </c>
    </row>
    <row r="46" spans="2:51" ht="15" customHeight="1" x14ac:dyDescent="0.2">
      <c r="B46" s="106"/>
      <c r="C46" s="44" t="s">
        <v>151</v>
      </c>
      <c r="D46" s="43">
        <f t="shared" si="3"/>
        <v>12000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4000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4000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2000</v>
      </c>
      <c r="AT46" s="43">
        <v>2000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</row>
    <row r="47" spans="2:51" ht="15" customHeight="1" x14ac:dyDescent="0.2">
      <c r="B47" s="106" t="s">
        <v>161</v>
      </c>
      <c r="C47" s="44" t="s">
        <v>152</v>
      </c>
      <c r="D47" s="43">
        <f t="shared" si="3"/>
        <v>1197.1000000000001</v>
      </c>
      <c r="E47" s="43">
        <v>10.200000000000001</v>
      </c>
      <c r="F47" s="43">
        <v>1.8</v>
      </c>
      <c r="G47" s="43">
        <v>0.1</v>
      </c>
      <c r="H47" s="43">
        <v>0.60000000000000009</v>
      </c>
      <c r="I47" s="43">
        <v>0.30000000000000004</v>
      </c>
      <c r="J47" s="43">
        <v>0.1</v>
      </c>
      <c r="K47" s="43">
        <v>0</v>
      </c>
      <c r="L47" s="43">
        <v>0.1</v>
      </c>
      <c r="M47" s="43">
        <v>0.5</v>
      </c>
      <c r="N47" s="43">
        <v>1.7999999999999998</v>
      </c>
      <c r="O47" s="43">
        <v>0</v>
      </c>
      <c r="P47" s="43">
        <v>0.1</v>
      </c>
      <c r="Q47" s="43">
        <v>1.1000000000000001</v>
      </c>
      <c r="R47" s="43">
        <v>15.999999999999996</v>
      </c>
      <c r="S47" s="43">
        <v>3.6999999999999997</v>
      </c>
      <c r="T47" s="43">
        <v>0.8</v>
      </c>
      <c r="U47" s="43">
        <v>3.6000000000000005</v>
      </c>
      <c r="V47" s="43">
        <v>0</v>
      </c>
      <c r="W47" s="43">
        <v>0</v>
      </c>
      <c r="X47" s="43">
        <v>0</v>
      </c>
      <c r="Y47" s="43">
        <v>0.2</v>
      </c>
      <c r="Z47" s="43">
        <v>7.6000000000000005</v>
      </c>
      <c r="AA47" s="43">
        <v>0.1</v>
      </c>
      <c r="AB47" s="43">
        <v>0</v>
      </c>
      <c r="AC47" s="43">
        <v>0</v>
      </c>
      <c r="AD47" s="43">
        <v>13.5</v>
      </c>
      <c r="AE47" s="43">
        <v>3.6</v>
      </c>
      <c r="AF47" s="43">
        <v>1082.5</v>
      </c>
      <c r="AG47" s="43">
        <v>0.4</v>
      </c>
      <c r="AH47" s="43">
        <v>10</v>
      </c>
      <c r="AI47" s="43">
        <v>1.7</v>
      </c>
      <c r="AJ47" s="43">
        <v>0.1</v>
      </c>
      <c r="AK47" s="43">
        <v>1.2</v>
      </c>
      <c r="AL47" s="43">
        <v>0.7</v>
      </c>
      <c r="AM47" s="43">
        <v>6.2</v>
      </c>
      <c r="AN47" s="43">
        <v>0</v>
      </c>
      <c r="AO47" s="43">
        <v>1.7000000000000002</v>
      </c>
      <c r="AP47" s="43">
        <v>0.30000000000000004</v>
      </c>
      <c r="AQ47" s="43">
        <v>5.6</v>
      </c>
      <c r="AR47" s="43">
        <v>0</v>
      </c>
      <c r="AS47" s="43">
        <v>0.4</v>
      </c>
      <c r="AT47" s="43">
        <v>4.6999999999999993</v>
      </c>
      <c r="AU47" s="43">
        <v>7.7000000000000011</v>
      </c>
      <c r="AV47" s="43">
        <v>2.5</v>
      </c>
      <c r="AW47" s="43">
        <v>1.5</v>
      </c>
      <c r="AX47" s="43">
        <v>2</v>
      </c>
      <c r="AY47" s="43">
        <v>2.1</v>
      </c>
    </row>
    <row r="48" spans="2:51" ht="15" customHeight="1" x14ac:dyDescent="0.2">
      <c r="B48" s="106"/>
      <c r="C48" s="44" t="s">
        <v>151</v>
      </c>
      <c r="D48" s="43">
        <f t="shared" si="3"/>
        <v>6000</v>
      </c>
      <c r="E48" s="43">
        <v>1000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2000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2000</v>
      </c>
      <c r="AE48" s="43">
        <v>0</v>
      </c>
      <c r="AF48" s="43">
        <v>0</v>
      </c>
      <c r="AG48" s="43">
        <v>0</v>
      </c>
      <c r="AH48" s="43">
        <v>1000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</row>
    <row r="49" spans="2:51" ht="15" customHeight="1" x14ac:dyDescent="0.2">
      <c r="B49" s="106" t="s">
        <v>160</v>
      </c>
      <c r="C49" s="44" t="s">
        <v>152</v>
      </c>
      <c r="D49" s="43">
        <f t="shared" si="3"/>
        <v>2407.6999999999998</v>
      </c>
      <c r="E49" s="43">
        <v>5.3000000000000007</v>
      </c>
      <c r="F49" s="43">
        <v>0.4</v>
      </c>
      <c r="G49" s="43">
        <v>0</v>
      </c>
      <c r="H49" s="43">
        <v>2.6000000000000005</v>
      </c>
      <c r="I49" s="43">
        <v>0</v>
      </c>
      <c r="J49" s="43">
        <v>0</v>
      </c>
      <c r="K49" s="43">
        <v>0</v>
      </c>
      <c r="L49" s="43">
        <v>0.7</v>
      </c>
      <c r="M49" s="43">
        <v>0</v>
      </c>
      <c r="N49" s="43">
        <v>0.4</v>
      </c>
      <c r="O49" s="43">
        <v>0</v>
      </c>
      <c r="P49" s="43">
        <v>0</v>
      </c>
      <c r="Q49" s="43">
        <v>1</v>
      </c>
      <c r="R49" s="43">
        <v>72.099999999999994</v>
      </c>
      <c r="S49" s="43">
        <v>2.3000000000000003</v>
      </c>
      <c r="T49" s="43">
        <v>0.30000000000000004</v>
      </c>
      <c r="U49" s="43">
        <v>6.2</v>
      </c>
      <c r="V49" s="43">
        <v>0.1</v>
      </c>
      <c r="W49" s="43">
        <v>0</v>
      </c>
      <c r="X49" s="43">
        <v>0</v>
      </c>
      <c r="Y49" s="43">
        <v>0.2</v>
      </c>
      <c r="Z49" s="43">
        <v>1.1000000000000001</v>
      </c>
      <c r="AA49" s="43">
        <v>0.1</v>
      </c>
      <c r="AB49" s="43">
        <v>0.1</v>
      </c>
      <c r="AC49" s="43">
        <v>0.1</v>
      </c>
      <c r="AD49" s="43">
        <v>9.1999999999999975</v>
      </c>
      <c r="AE49" s="43">
        <v>1.9</v>
      </c>
      <c r="AF49" s="43">
        <v>2233.1</v>
      </c>
      <c r="AG49" s="43">
        <v>0.1</v>
      </c>
      <c r="AH49" s="43">
        <v>7.0999999999999988</v>
      </c>
      <c r="AI49" s="43">
        <v>1.5000000000000002</v>
      </c>
      <c r="AJ49" s="43">
        <v>0</v>
      </c>
      <c r="AK49" s="43">
        <v>0.70000000000000007</v>
      </c>
      <c r="AL49" s="43">
        <v>0</v>
      </c>
      <c r="AM49" s="43">
        <v>2</v>
      </c>
      <c r="AN49" s="43">
        <v>0</v>
      </c>
      <c r="AO49" s="43">
        <v>0.9</v>
      </c>
      <c r="AP49" s="43">
        <v>0.1</v>
      </c>
      <c r="AQ49" s="43">
        <v>2.9000000000000004</v>
      </c>
      <c r="AR49" s="43">
        <v>0.1</v>
      </c>
      <c r="AS49" s="43">
        <v>0.60000000000000009</v>
      </c>
      <c r="AT49" s="43">
        <v>4.3</v>
      </c>
      <c r="AU49" s="43">
        <v>5.9999999999999991</v>
      </c>
      <c r="AV49" s="43">
        <v>4.3999999999999995</v>
      </c>
      <c r="AW49" s="43">
        <v>0.89999999999999991</v>
      </c>
      <c r="AX49" s="43">
        <v>38.900000000000013</v>
      </c>
      <c r="AY49" s="43">
        <v>0</v>
      </c>
    </row>
    <row r="50" spans="2:51" ht="15" customHeight="1" x14ac:dyDescent="0.2">
      <c r="B50" s="106"/>
      <c r="C50" s="44" t="s">
        <v>151</v>
      </c>
      <c r="D50" s="43">
        <f t="shared" si="3"/>
        <v>701</v>
      </c>
      <c r="E50" s="43">
        <v>130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130</v>
      </c>
      <c r="Q50" s="43">
        <v>0</v>
      </c>
      <c r="R50" s="43">
        <v>1</v>
      </c>
      <c r="S50" s="43">
        <v>40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120</v>
      </c>
      <c r="AE50" s="43">
        <v>0</v>
      </c>
      <c r="AF50" s="43">
        <v>0</v>
      </c>
      <c r="AG50" s="43">
        <v>0</v>
      </c>
      <c r="AH50" s="43">
        <v>40</v>
      </c>
      <c r="AI50" s="43">
        <v>0</v>
      </c>
      <c r="AJ50" s="43">
        <v>40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120</v>
      </c>
      <c r="AQ50" s="43">
        <v>40</v>
      </c>
      <c r="AR50" s="43">
        <v>0</v>
      </c>
      <c r="AS50" s="43">
        <v>40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</row>
    <row r="51" spans="2:51" ht="15" customHeight="1" x14ac:dyDescent="0.2">
      <c r="B51" s="106" t="s">
        <v>159</v>
      </c>
      <c r="C51" s="44" t="s">
        <v>152</v>
      </c>
      <c r="D51" s="43">
        <f t="shared" si="3"/>
        <v>128</v>
      </c>
      <c r="E51" s="43">
        <v>25.5</v>
      </c>
      <c r="F51" s="43">
        <v>20</v>
      </c>
      <c r="G51" s="43">
        <v>0</v>
      </c>
      <c r="H51" s="43">
        <v>0</v>
      </c>
      <c r="I51" s="43">
        <v>0</v>
      </c>
      <c r="J51" s="43">
        <v>0</v>
      </c>
      <c r="K51" s="43">
        <v>10</v>
      </c>
      <c r="L51" s="43">
        <v>0</v>
      </c>
      <c r="M51" s="43">
        <v>30</v>
      </c>
      <c r="N51" s="43">
        <v>0</v>
      </c>
      <c r="O51" s="43">
        <v>0</v>
      </c>
      <c r="P51" s="43">
        <v>0</v>
      </c>
      <c r="Q51" s="43">
        <v>1</v>
      </c>
      <c r="R51" s="43">
        <v>10</v>
      </c>
      <c r="S51" s="43">
        <v>10</v>
      </c>
      <c r="T51" s="43">
        <v>0</v>
      </c>
      <c r="U51" s="43">
        <v>0</v>
      </c>
      <c r="V51" s="43">
        <v>5</v>
      </c>
      <c r="W51" s="43">
        <v>0</v>
      </c>
      <c r="X51" s="43">
        <v>0.5</v>
      </c>
      <c r="Y51" s="43">
        <v>0.5</v>
      </c>
      <c r="Z51" s="43">
        <v>0</v>
      </c>
      <c r="AA51" s="43">
        <v>0</v>
      </c>
      <c r="AB51" s="43">
        <v>0</v>
      </c>
      <c r="AC51" s="43">
        <v>0</v>
      </c>
      <c r="AD51" s="43">
        <v>11</v>
      </c>
      <c r="AE51" s="43">
        <v>0.5</v>
      </c>
      <c r="AF51" s="43">
        <v>0</v>
      </c>
      <c r="AG51" s="43">
        <v>0</v>
      </c>
      <c r="AH51" s="43">
        <v>0</v>
      </c>
      <c r="AI51" s="43">
        <v>1</v>
      </c>
      <c r="AJ51" s="43">
        <v>0</v>
      </c>
      <c r="AK51" s="43">
        <v>0</v>
      </c>
      <c r="AL51" s="43">
        <v>0.5</v>
      </c>
      <c r="AM51" s="43">
        <v>0</v>
      </c>
      <c r="AN51" s="43">
        <v>0</v>
      </c>
      <c r="AO51" s="43">
        <v>0</v>
      </c>
      <c r="AP51" s="43">
        <v>0</v>
      </c>
      <c r="AQ51" s="43">
        <v>0.5</v>
      </c>
      <c r="AR51" s="43">
        <v>0</v>
      </c>
      <c r="AS51" s="43">
        <v>0</v>
      </c>
      <c r="AT51" s="43">
        <v>1</v>
      </c>
      <c r="AU51" s="43">
        <v>0</v>
      </c>
      <c r="AV51" s="43">
        <v>0.5</v>
      </c>
      <c r="AW51" s="43">
        <v>0</v>
      </c>
      <c r="AX51" s="43">
        <v>0.5</v>
      </c>
      <c r="AY51" s="43">
        <v>0</v>
      </c>
    </row>
    <row r="52" spans="2:51" ht="15" customHeight="1" x14ac:dyDescent="0.2">
      <c r="B52" s="106"/>
      <c r="C52" s="44" t="s">
        <v>151</v>
      </c>
      <c r="D52" s="43">
        <f t="shared" si="3"/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</row>
    <row r="53" spans="2:51" ht="15" customHeight="1" x14ac:dyDescent="0.2">
      <c r="B53" s="106" t="s">
        <v>158</v>
      </c>
      <c r="C53" s="44" t="s">
        <v>152</v>
      </c>
      <c r="D53" s="43">
        <f t="shared" si="3"/>
        <v>455.89999999999992</v>
      </c>
      <c r="E53" s="43">
        <v>6.6</v>
      </c>
      <c r="F53" s="43">
        <v>1.4</v>
      </c>
      <c r="G53" s="43">
        <v>0</v>
      </c>
      <c r="H53" s="43">
        <v>0</v>
      </c>
      <c r="I53" s="43">
        <v>0</v>
      </c>
      <c r="J53" s="43">
        <v>0</v>
      </c>
      <c r="K53" s="43">
        <v>0.7</v>
      </c>
      <c r="L53" s="43">
        <v>0.8</v>
      </c>
      <c r="M53" s="43">
        <v>0</v>
      </c>
      <c r="N53" s="43">
        <v>1.2</v>
      </c>
      <c r="O53" s="43">
        <v>0</v>
      </c>
      <c r="P53" s="43">
        <v>1.1000000000000001</v>
      </c>
      <c r="Q53" s="43">
        <v>1</v>
      </c>
      <c r="R53" s="43">
        <v>0.2</v>
      </c>
      <c r="S53" s="43">
        <v>1</v>
      </c>
      <c r="T53" s="43">
        <v>1.7</v>
      </c>
      <c r="U53" s="43">
        <v>12</v>
      </c>
      <c r="V53" s="43">
        <v>1.2</v>
      </c>
      <c r="W53" s="43">
        <v>0.4</v>
      </c>
      <c r="X53" s="43">
        <v>0.2</v>
      </c>
      <c r="Y53" s="43">
        <v>8</v>
      </c>
      <c r="Z53" s="43">
        <v>3.7</v>
      </c>
      <c r="AA53" s="43">
        <v>0</v>
      </c>
      <c r="AB53" s="43">
        <v>0.2</v>
      </c>
      <c r="AC53" s="43">
        <v>0</v>
      </c>
      <c r="AD53" s="43">
        <v>6</v>
      </c>
      <c r="AE53" s="43">
        <v>0</v>
      </c>
      <c r="AF53" s="43">
        <v>372.5</v>
      </c>
      <c r="AG53" s="43">
        <v>0.89999999999999991</v>
      </c>
      <c r="AH53" s="43">
        <v>0.8</v>
      </c>
      <c r="AI53" s="43">
        <v>0.6</v>
      </c>
      <c r="AJ53" s="43">
        <v>1</v>
      </c>
      <c r="AK53" s="43">
        <v>0.5</v>
      </c>
      <c r="AL53" s="43">
        <v>0.2</v>
      </c>
      <c r="AM53" s="43">
        <v>1.1000000000000001</v>
      </c>
      <c r="AN53" s="43">
        <v>0.7</v>
      </c>
      <c r="AO53" s="43">
        <v>2.7</v>
      </c>
      <c r="AP53" s="43">
        <v>0.4</v>
      </c>
      <c r="AQ53" s="43">
        <v>0</v>
      </c>
      <c r="AR53" s="43">
        <v>0</v>
      </c>
      <c r="AS53" s="43">
        <v>1</v>
      </c>
      <c r="AT53" s="43">
        <v>0.7</v>
      </c>
      <c r="AU53" s="43">
        <v>13</v>
      </c>
      <c r="AV53" s="43">
        <v>10.7</v>
      </c>
      <c r="AW53" s="43">
        <v>0.2</v>
      </c>
      <c r="AX53" s="43">
        <v>1</v>
      </c>
      <c r="AY53" s="43">
        <v>0.5</v>
      </c>
    </row>
    <row r="54" spans="2:51" ht="15" customHeight="1" x14ac:dyDescent="0.2">
      <c r="B54" s="106"/>
      <c r="C54" s="44" t="s">
        <v>151</v>
      </c>
      <c r="D54" s="43">
        <f t="shared" si="3"/>
        <v>5</v>
      </c>
      <c r="E54" s="43">
        <v>5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</row>
    <row r="55" spans="2:51" ht="15" customHeight="1" x14ac:dyDescent="0.2">
      <c r="B55" s="106" t="s">
        <v>157</v>
      </c>
      <c r="C55" s="44" t="s">
        <v>152</v>
      </c>
      <c r="D55" s="43">
        <f t="shared" si="3"/>
        <v>1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1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</row>
    <row r="56" spans="2:51" ht="15" customHeight="1" x14ac:dyDescent="0.2">
      <c r="B56" s="106"/>
      <c r="C56" s="44" t="s">
        <v>151</v>
      </c>
      <c r="D56" s="43">
        <f t="shared" si="3"/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</row>
    <row r="57" spans="2:51" ht="15" customHeight="1" x14ac:dyDescent="0.2">
      <c r="B57" s="106" t="s">
        <v>156</v>
      </c>
      <c r="C57" s="44" t="s">
        <v>152</v>
      </c>
      <c r="D57" s="43">
        <f t="shared" si="3"/>
        <v>3.8000000000000012</v>
      </c>
      <c r="E57" s="43">
        <v>0.3</v>
      </c>
      <c r="F57" s="43">
        <v>0.2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0.3</v>
      </c>
      <c r="O57" s="43">
        <v>0</v>
      </c>
      <c r="P57" s="43">
        <v>0.2</v>
      </c>
      <c r="Q57" s="43">
        <v>0</v>
      </c>
      <c r="R57" s="43">
        <v>0</v>
      </c>
      <c r="S57" s="43">
        <v>0.2</v>
      </c>
      <c r="T57" s="43">
        <v>0.3</v>
      </c>
      <c r="U57" s="43">
        <v>0</v>
      </c>
      <c r="V57" s="43">
        <v>0.3</v>
      </c>
      <c r="W57" s="43">
        <v>0</v>
      </c>
      <c r="X57" s="43">
        <v>0</v>
      </c>
      <c r="Y57" s="43">
        <v>0</v>
      </c>
      <c r="Z57" s="43">
        <v>0.3</v>
      </c>
      <c r="AA57" s="43">
        <v>0</v>
      </c>
      <c r="AB57" s="43">
        <v>0</v>
      </c>
      <c r="AC57" s="43">
        <v>0</v>
      </c>
      <c r="AD57" s="43">
        <v>0.2</v>
      </c>
      <c r="AE57" s="43">
        <v>0</v>
      </c>
      <c r="AF57" s="43">
        <v>0</v>
      </c>
      <c r="AG57" s="43">
        <v>0</v>
      </c>
      <c r="AH57" s="43">
        <v>0.2</v>
      </c>
      <c r="AI57" s="43">
        <v>0</v>
      </c>
      <c r="AJ57" s="43">
        <v>0.3</v>
      </c>
      <c r="AK57" s="43">
        <v>0.2</v>
      </c>
      <c r="AL57" s="43">
        <v>0</v>
      </c>
      <c r="AM57" s="43">
        <v>0.2</v>
      </c>
      <c r="AN57" s="43">
        <v>0</v>
      </c>
      <c r="AO57" s="43">
        <v>0.2</v>
      </c>
      <c r="AP57" s="43">
        <v>0.2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0.2</v>
      </c>
      <c r="AW57" s="43">
        <v>0</v>
      </c>
      <c r="AX57" s="43">
        <v>0</v>
      </c>
      <c r="AY57" s="43">
        <v>0</v>
      </c>
    </row>
    <row r="58" spans="2:51" ht="15" customHeight="1" x14ac:dyDescent="0.2">
      <c r="B58" s="106"/>
      <c r="C58" s="44" t="s">
        <v>151</v>
      </c>
      <c r="D58" s="43">
        <f t="shared" si="3"/>
        <v>2</v>
      </c>
      <c r="E58" s="43">
        <v>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</row>
    <row r="59" spans="2:51" ht="15" customHeight="1" x14ac:dyDescent="0.2">
      <c r="B59" s="106" t="s">
        <v>155</v>
      </c>
      <c r="C59" s="44" t="s">
        <v>152</v>
      </c>
      <c r="D59" s="43">
        <f t="shared" si="3"/>
        <v>9.5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9.5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</row>
    <row r="60" spans="2:51" ht="15" customHeight="1" x14ac:dyDescent="0.2">
      <c r="B60" s="106"/>
      <c r="C60" s="44" t="s">
        <v>151</v>
      </c>
      <c r="D60" s="43">
        <f t="shared" si="3"/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</row>
    <row r="61" spans="2:51" ht="15" customHeight="1" x14ac:dyDescent="0.2">
      <c r="B61" s="106" t="s">
        <v>154</v>
      </c>
      <c r="C61" s="44" t="s">
        <v>152</v>
      </c>
      <c r="D61" s="43">
        <f t="shared" si="3"/>
        <v>1855.6000000000004</v>
      </c>
      <c r="E61" s="43">
        <v>0.30000000000000004</v>
      </c>
      <c r="F61" s="43">
        <v>0.1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0.1</v>
      </c>
      <c r="O61" s="43">
        <v>0</v>
      </c>
      <c r="P61" s="43">
        <v>0</v>
      </c>
      <c r="Q61" s="43">
        <v>41.6</v>
      </c>
      <c r="R61" s="43">
        <v>0</v>
      </c>
      <c r="S61" s="43">
        <v>0.1</v>
      </c>
      <c r="T61" s="43">
        <v>0.1</v>
      </c>
      <c r="U61" s="43">
        <v>1</v>
      </c>
      <c r="V61" s="43">
        <v>0</v>
      </c>
      <c r="W61" s="43">
        <v>0</v>
      </c>
      <c r="X61" s="43">
        <v>0</v>
      </c>
      <c r="Y61" s="43">
        <v>2</v>
      </c>
      <c r="Z61" s="43">
        <v>0</v>
      </c>
      <c r="AA61" s="43">
        <v>20.8</v>
      </c>
      <c r="AB61" s="43">
        <v>0</v>
      </c>
      <c r="AC61" s="43">
        <v>0</v>
      </c>
      <c r="AD61" s="43">
        <v>0.2</v>
      </c>
      <c r="AE61" s="43">
        <v>35</v>
      </c>
      <c r="AF61" s="43">
        <v>360.1</v>
      </c>
      <c r="AG61" s="43">
        <v>0.1</v>
      </c>
      <c r="AH61" s="43">
        <v>0.1</v>
      </c>
      <c r="AI61" s="43">
        <v>0.1</v>
      </c>
      <c r="AJ61" s="43">
        <v>0</v>
      </c>
      <c r="AK61" s="43">
        <v>0.1</v>
      </c>
      <c r="AL61" s="43">
        <v>0.1</v>
      </c>
      <c r="AM61" s="43">
        <v>0.1</v>
      </c>
      <c r="AN61" s="43">
        <v>0</v>
      </c>
      <c r="AO61" s="43">
        <v>0.1</v>
      </c>
      <c r="AP61" s="43">
        <v>0.1</v>
      </c>
      <c r="AQ61" s="43">
        <v>40</v>
      </c>
      <c r="AR61" s="43">
        <v>0</v>
      </c>
      <c r="AS61" s="43">
        <v>0.1</v>
      </c>
      <c r="AT61" s="43">
        <v>0.1</v>
      </c>
      <c r="AU61" s="43">
        <v>30.1</v>
      </c>
      <c r="AV61" s="43">
        <v>335.6</v>
      </c>
      <c r="AW61" s="43">
        <v>386</v>
      </c>
      <c r="AX61" s="43">
        <v>501.5</v>
      </c>
      <c r="AY61" s="43">
        <v>100</v>
      </c>
    </row>
    <row r="62" spans="2:51" ht="15" customHeight="1" x14ac:dyDescent="0.2">
      <c r="B62" s="106"/>
      <c r="C62" s="44" t="s">
        <v>151</v>
      </c>
      <c r="D62" s="43">
        <f t="shared" si="3"/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</row>
    <row r="63" spans="2:51" ht="15" customHeight="1" x14ac:dyDescent="0.2">
      <c r="B63" s="106" t="s">
        <v>153</v>
      </c>
      <c r="C63" s="44" t="s">
        <v>152</v>
      </c>
      <c r="D63" s="43">
        <f t="shared" si="3"/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</row>
    <row r="64" spans="2:51" ht="15" customHeight="1" x14ac:dyDescent="0.2">
      <c r="B64" s="106"/>
      <c r="C64" s="44" t="s">
        <v>151</v>
      </c>
      <c r="D64" s="43">
        <f t="shared" si="3"/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</row>
    <row r="66" spans="2:8" x14ac:dyDescent="0.2">
      <c r="B66" s="42" t="s">
        <v>2</v>
      </c>
      <c r="H66" s="41"/>
    </row>
    <row r="67" spans="2:8" x14ac:dyDescent="0.2">
      <c r="B67" s="40" t="s">
        <v>1</v>
      </c>
    </row>
    <row r="68" spans="2:8" x14ac:dyDescent="0.2">
      <c r="B68" s="39"/>
    </row>
    <row r="69" spans="2:8" x14ac:dyDescent="0.2">
      <c r="B69" s="38" t="s">
        <v>0</v>
      </c>
    </row>
  </sheetData>
  <mergeCells count="72">
    <mergeCell ref="F8:F9"/>
    <mergeCell ref="G8:G9"/>
    <mergeCell ref="AN8:AN9"/>
    <mergeCell ref="AO8:AO9"/>
    <mergeCell ref="AP8:AP9"/>
    <mergeCell ref="AQ8:AQ9"/>
    <mergeCell ref="AH8:AH9"/>
    <mergeCell ref="AI8:AI9"/>
    <mergeCell ref="AJ8:AJ9"/>
    <mergeCell ref="AK8:AK9"/>
    <mergeCell ref="AL8:AL9"/>
    <mergeCell ref="AV8:AV9"/>
    <mergeCell ref="AW8:AW9"/>
    <mergeCell ref="AX8:AX9"/>
    <mergeCell ref="AY8:AY9"/>
    <mergeCell ref="B13:B14"/>
    <mergeCell ref="AR8:AT8"/>
    <mergeCell ref="AU8:AU9"/>
    <mergeCell ref="AG8:AG9"/>
    <mergeCell ref="V8:V9"/>
    <mergeCell ref="W8:W9"/>
    <mergeCell ref="AM8:AM9"/>
    <mergeCell ref="AB8:AB9"/>
    <mergeCell ref="AC8:AC9"/>
    <mergeCell ref="AD8:AD9"/>
    <mergeCell ref="AE8:AE9"/>
    <mergeCell ref="AF8:AF9"/>
    <mergeCell ref="Y8:Y9"/>
    <mergeCell ref="Z8:Z9"/>
    <mergeCell ref="AA8:AA9"/>
    <mergeCell ref="O8:O9"/>
    <mergeCell ref="P8:P9"/>
    <mergeCell ref="Q8:Q9"/>
    <mergeCell ref="R8:S8"/>
    <mergeCell ref="T8:T9"/>
    <mergeCell ref="U8:U9"/>
    <mergeCell ref="B27:B28"/>
    <mergeCell ref="B29:B30"/>
    <mergeCell ref="B31:B32"/>
    <mergeCell ref="B33:B34"/>
    <mergeCell ref="X8:X9"/>
    <mergeCell ref="B15:B16"/>
    <mergeCell ref="I8:I9"/>
    <mergeCell ref="J8:J9"/>
    <mergeCell ref="K8:K9"/>
    <mergeCell ref="L8:L9"/>
    <mergeCell ref="M8:M9"/>
    <mergeCell ref="N8:N9"/>
    <mergeCell ref="H8:H9"/>
    <mergeCell ref="B8:B9"/>
    <mergeCell ref="D8:D9"/>
    <mergeCell ref="E8:E9"/>
    <mergeCell ref="B17:B18"/>
    <mergeCell ref="B19:B20"/>
    <mergeCell ref="B21:B22"/>
    <mergeCell ref="B23:B24"/>
    <mergeCell ref="B25:B26"/>
    <mergeCell ref="B63:B64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35:B36"/>
    <mergeCell ref="B37:B38"/>
    <mergeCell ref="B39:B40"/>
  </mergeCells>
  <pageMargins left="0.7" right="0.7" top="0.75" bottom="0.75" header="0.3" footer="0.3"/>
  <pageSetup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69"/>
  <sheetViews>
    <sheetView zoomScaleNormal="100" workbookViewId="0">
      <selection activeCell="A8" sqref="A8"/>
    </sheetView>
  </sheetViews>
  <sheetFormatPr baseColWidth="10" defaultRowHeight="11.25" x14ac:dyDescent="0.2"/>
  <cols>
    <col min="1" max="1" width="4.42578125" style="59" customWidth="1"/>
    <col min="2" max="2" width="18.5703125" style="59" customWidth="1"/>
    <col min="3" max="3" width="18.28515625" style="59" customWidth="1"/>
    <col min="4" max="16384" width="11.42578125" style="59"/>
  </cols>
  <sheetData>
    <row r="5" spans="2:13" x14ac:dyDescent="0.2">
      <c r="B5" s="67" t="s">
        <v>46</v>
      </c>
    </row>
    <row r="6" spans="2:13" x14ac:dyDescent="0.2">
      <c r="B6" s="66" t="s">
        <v>236</v>
      </c>
    </row>
    <row r="8" spans="2:13" x14ac:dyDescent="0.2">
      <c r="B8" s="114" t="s">
        <v>44</v>
      </c>
      <c r="C8" s="65"/>
      <c r="D8" s="85" t="s">
        <v>29</v>
      </c>
      <c r="E8" s="85" t="s">
        <v>235</v>
      </c>
      <c r="F8" s="85" t="s">
        <v>234</v>
      </c>
      <c r="G8" s="85" t="s">
        <v>233</v>
      </c>
      <c r="H8" s="85" t="s">
        <v>232</v>
      </c>
      <c r="I8" s="85" t="s">
        <v>231</v>
      </c>
      <c r="J8" s="85" t="s">
        <v>230</v>
      </c>
      <c r="K8" s="85" t="s">
        <v>229</v>
      </c>
      <c r="L8" s="85" t="s">
        <v>228</v>
      </c>
      <c r="M8" s="85" t="s">
        <v>86</v>
      </c>
    </row>
    <row r="9" spans="2:13" x14ac:dyDescent="0.2">
      <c r="B9" s="115"/>
      <c r="C9" s="31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2:13" x14ac:dyDescent="0.2">
      <c r="B10" s="64"/>
      <c r="C10" s="30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2:13" ht="15" customHeight="1" x14ac:dyDescent="0.2">
      <c r="B11" s="13" t="s">
        <v>29</v>
      </c>
      <c r="C11" s="62" t="s">
        <v>152</v>
      </c>
      <c r="D11" s="32">
        <v>617.4</v>
      </c>
      <c r="E11" s="61">
        <v>211.1</v>
      </c>
      <c r="F11" s="61">
        <v>30</v>
      </c>
      <c r="G11" s="61">
        <v>28.400000000000002</v>
      </c>
      <c r="H11" s="61">
        <v>2</v>
      </c>
      <c r="I11" s="61">
        <v>0</v>
      </c>
      <c r="J11" s="61">
        <v>19</v>
      </c>
      <c r="K11" s="61">
        <v>10</v>
      </c>
      <c r="L11" s="61">
        <v>191.2</v>
      </c>
      <c r="M11" s="61">
        <v>125.69999999999999</v>
      </c>
    </row>
    <row r="12" spans="2:13" ht="15" customHeight="1" x14ac:dyDescent="0.2">
      <c r="B12" s="13"/>
      <c r="C12" s="62" t="s">
        <v>178</v>
      </c>
      <c r="D12" s="32">
        <v>2900</v>
      </c>
      <c r="E12" s="61">
        <v>0</v>
      </c>
      <c r="F12" s="61">
        <v>0</v>
      </c>
      <c r="G12" s="61">
        <v>500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2400</v>
      </c>
    </row>
    <row r="13" spans="2:13" ht="15" customHeight="1" x14ac:dyDescent="0.2">
      <c r="B13" s="113" t="s">
        <v>177</v>
      </c>
      <c r="C13" s="60" t="s">
        <v>152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</row>
    <row r="14" spans="2:13" ht="15" customHeight="1" x14ac:dyDescent="0.2">
      <c r="B14" s="113"/>
      <c r="C14" s="60" t="s">
        <v>151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2:13" ht="15" customHeight="1" x14ac:dyDescent="0.2">
      <c r="B15" s="113" t="s">
        <v>176</v>
      </c>
      <c r="C15" s="60" t="s">
        <v>152</v>
      </c>
      <c r="D15" s="23">
        <v>0.9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0.4</v>
      </c>
      <c r="K15" s="23">
        <v>0</v>
      </c>
      <c r="L15" s="23">
        <v>0.1</v>
      </c>
      <c r="M15" s="23">
        <v>0.4</v>
      </c>
    </row>
    <row r="16" spans="2:13" ht="15" customHeight="1" x14ac:dyDescent="0.2">
      <c r="B16" s="113"/>
      <c r="C16" s="60" t="s">
        <v>151</v>
      </c>
      <c r="D16" s="23">
        <v>2800</v>
      </c>
      <c r="E16" s="23">
        <v>0</v>
      </c>
      <c r="F16" s="23">
        <v>0</v>
      </c>
      <c r="G16" s="23">
        <v>500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2300</v>
      </c>
    </row>
    <row r="17" spans="2:13" ht="15" customHeight="1" x14ac:dyDescent="0.2">
      <c r="B17" s="113" t="s">
        <v>175</v>
      </c>
      <c r="C17" s="60" t="s">
        <v>152</v>
      </c>
      <c r="D17" s="23">
        <v>0.60000000000000009</v>
      </c>
      <c r="E17" s="23">
        <v>0.1</v>
      </c>
      <c r="F17" s="23">
        <v>0</v>
      </c>
      <c r="G17" s="23">
        <v>0</v>
      </c>
      <c r="H17" s="23">
        <v>0</v>
      </c>
      <c r="I17" s="23">
        <v>0</v>
      </c>
      <c r="J17" s="23">
        <v>0.1</v>
      </c>
      <c r="K17" s="23">
        <v>0</v>
      </c>
      <c r="L17" s="23">
        <v>0.2</v>
      </c>
      <c r="M17" s="23">
        <v>0.2</v>
      </c>
    </row>
    <row r="18" spans="2:13" ht="15" customHeight="1" x14ac:dyDescent="0.2">
      <c r="B18" s="113"/>
      <c r="C18" s="60" t="s">
        <v>151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2:13" ht="15" customHeight="1" x14ac:dyDescent="0.2">
      <c r="B19" s="113" t="s">
        <v>174</v>
      </c>
      <c r="C19" s="60" t="s">
        <v>152</v>
      </c>
      <c r="D19" s="23">
        <v>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2</v>
      </c>
    </row>
    <row r="20" spans="2:13" ht="15" customHeight="1" x14ac:dyDescent="0.2">
      <c r="B20" s="113"/>
      <c r="C20" s="60" t="s">
        <v>151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</row>
    <row r="21" spans="2:13" ht="15" customHeight="1" x14ac:dyDescent="0.2">
      <c r="B21" s="113" t="s">
        <v>173</v>
      </c>
      <c r="C21" s="60" t="s">
        <v>152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</row>
    <row r="22" spans="2:13" ht="15" customHeight="1" x14ac:dyDescent="0.2">
      <c r="B22" s="113"/>
      <c r="C22" s="60" t="s">
        <v>151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2:13" ht="15" customHeight="1" x14ac:dyDescent="0.2">
      <c r="B23" s="113" t="s">
        <v>172</v>
      </c>
      <c r="C23" s="60" t="s">
        <v>152</v>
      </c>
      <c r="D23" s="23">
        <v>110</v>
      </c>
      <c r="E23" s="23">
        <v>100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10</v>
      </c>
      <c r="L23" s="23">
        <v>0</v>
      </c>
      <c r="M23" s="23">
        <v>0</v>
      </c>
    </row>
    <row r="24" spans="2:13" ht="15" customHeight="1" x14ac:dyDescent="0.2">
      <c r="B24" s="113"/>
      <c r="C24" s="60" t="s">
        <v>151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2:13" ht="15" customHeight="1" x14ac:dyDescent="0.2">
      <c r="B25" s="113" t="s">
        <v>171</v>
      </c>
      <c r="C25" s="60" t="s">
        <v>152</v>
      </c>
      <c r="D25" s="23">
        <v>2.2999999999999998</v>
      </c>
      <c r="E25" s="23">
        <v>0</v>
      </c>
      <c r="F25" s="23">
        <v>0</v>
      </c>
      <c r="G25" s="23">
        <v>0.3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2</v>
      </c>
    </row>
    <row r="26" spans="2:13" ht="15" customHeight="1" x14ac:dyDescent="0.2">
      <c r="B26" s="113"/>
      <c r="C26" s="60" t="s">
        <v>151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2:13" ht="15" customHeight="1" x14ac:dyDescent="0.2">
      <c r="B27" s="113" t="s">
        <v>170</v>
      </c>
      <c r="C27" s="60" t="s">
        <v>152</v>
      </c>
      <c r="D27" s="23">
        <v>111</v>
      </c>
      <c r="E27" s="23">
        <v>111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2:13" ht="15" customHeight="1" x14ac:dyDescent="0.2">
      <c r="B28" s="113"/>
      <c r="C28" s="60" t="s">
        <v>151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2:13" ht="15" customHeight="1" x14ac:dyDescent="0.2">
      <c r="B29" s="113" t="s">
        <v>169</v>
      </c>
      <c r="C29" s="60" t="s">
        <v>152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</row>
    <row r="30" spans="2:13" ht="15" customHeight="1" x14ac:dyDescent="0.2">
      <c r="B30" s="113"/>
      <c r="C30" s="60" t="s">
        <v>151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</row>
    <row r="31" spans="2:13" ht="15" customHeight="1" x14ac:dyDescent="0.2">
      <c r="B31" s="113" t="s">
        <v>168</v>
      </c>
      <c r="C31" s="60" t="s">
        <v>152</v>
      </c>
      <c r="D31" s="23">
        <v>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4</v>
      </c>
    </row>
    <row r="32" spans="2:13" ht="15" customHeight="1" x14ac:dyDescent="0.2">
      <c r="B32" s="113"/>
      <c r="C32" s="60" t="s">
        <v>151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</row>
    <row r="33" spans="2:13" ht="15" customHeight="1" x14ac:dyDescent="0.2">
      <c r="B33" s="113" t="s">
        <v>167</v>
      </c>
      <c r="C33" s="60" t="s">
        <v>152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</row>
    <row r="34" spans="2:13" ht="15" customHeight="1" x14ac:dyDescent="0.2">
      <c r="B34" s="113"/>
      <c r="C34" s="60" t="s">
        <v>151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</row>
    <row r="35" spans="2:13" ht="15" customHeight="1" x14ac:dyDescent="0.2">
      <c r="B35" s="113" t="s">
        <v>66</v>
      </c>
      <c r="C35" s="60" t="s">
        <v>152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</row>
    <row r="36" spans="2:13" ht="15" customHeight="1" x14ac:dyDescent="0.2">
      <c r="B36" s="113"/>
      <c r="C36" s="60" t="s">
        <v>151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</row>
    <row r="37" spans="2:13" ht="15" customHeight="1" x14ac:dyDescent="0.2">
      <c r="B37" s="113" t="s">
        <v>166</v>
      </c>
      <c r="C37" s="60" t="s">
        <v>152</v>
      </c>
      <c r="D37" s="23">
        <v>74</v>
      </c>
      <c r="E37" s="23">
        <v>0</v>
      </c>
      <c r="F37" s="23">
        <v>30</v>
      </c>
      <c r="G37" s="23">
        <v>26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18</v>
      </c>
    </row>
    <row r="38" spans="2:13" ht="15" customHeight="1" x14ac:dyDescent="0.2">
      <c r="B38" s="113"/>
      <c r="C38" s="60" t="s">
        <v>151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</row>
    <row r="39" spans="2:13" ht="15" customHeight="1" x14ac:dyDescent="0.2">
      <c r="B39" s="113" t="s">
        <v>165</v>
      </c>
      <c r="C39" s="60" t="s">
        <v>152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</row>
    <row r="40" spans="2:13" ht="15" customHeight="1" x14ac:dyDescent="0.2">
      <c r="B40" s="113"/>
      <c r="C40" s="60" t="s">
        <v>151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</row>
    <row r="41" spans="2:13" ht="15" customHeight="1" x14ac:dyDescent="0.2">
      <c r="B41" s="113" t="s">
        <v>164</v>
      </c>
      <c r="C41" s="60" t="s">
        <v>152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</row>
    <row r="42" spans="2:13" ht="15" customHeight="1" x14ac:dyDescent="0.2">
      <c r="B42" s="113"/>
      <c r="C42" s="60" t="s">
        <v>151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</row>
    <row r="43" spans="2:13" ht="15" customHeight="1" x14ac:dyDescent="0.2">
      <c r="B43" s="113" t="s">
        <v>163</v>
      </c>
      <c r="C43" s="60" t="s">
        <v>152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</row>
    <row r="44" spans="2:13" ht="15" customHeight="1" x14ac:dyDescent="0.2">
      <c r="B44" s="113"/>
      <c r="C44" s="60" t="s">
        <v>151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</row>
    <row r="45" spans="2:13" ht="15" customHeight="1" x14ac:dyDescent="0.2">
      <c r="B45" s="113" t="s">
        <v>162</v>
      </c>
      <c r="C45" s="60" t="s">
        <v>152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</row>
    <row r="46" spans="2:13" ht="15" customHeight="1" x14ac:dyDescent="0.2">
      <c r="B46" s="113"/>
      <c r="C46" s="60" t="s">
        <v>151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</row>
    <row r="47" spans="2:13" ht="15" customHeight="1" x14ac:dyDescent="0.2">
      <c r="B47" s="113" t="s">
        <v>161</v>
      </c>
      <c r="C47" s="60" t="s">
        <v>152</v>
      </c>
      <c r="D47" s="23">
        <v>34.400000000000006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0.1</v>
      </c>
      <c r="K47" s="23">
        <v>0</v>
      </c>
      <c r="L47" s="23">
        <v>34.200000000000003</v>
      </c>
      <c r="M47" s="23">
        <v>0.1</v>
      </c>
    </row>
    <row r="48" spans="2:13" ht="15" customHeight="1" x14ac:dyDescent="0.2">
      <c r="B48" s="113"/>
      <c r="C48" s="60" t="s">
        <v>151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</row>
    <row r="49" spans="2:13" ht="15" customHeight="1" x14ac:dyDescent="0.2">
      <c r="B49" s="113" t="s">
        <v>160</v>
      </c>
      <c r="C49" s="60" t="s">
        <v>152</v>
      </c>
      <c r="D49" s="23">
        <v>277.7</v>
      </c>
      <c r="E49" s="23">
        <v>0</v>
      </c>
      <c r="F49" s="23">
        <v>0</v>
      </c>
      <c r="G49" s="23">
        <v>1.6</v>
      </c>
      <c r="H49" s="23">
        <v>2</v>
      </c>
      <c r="I49" s="23">
        <v>0</v>
      </c>
      <c r="J49" s="23">
        <v>18.399999999999999</v>
      </c>
      <c r="K49" s="23">
        <v>0</v>
      </c>
      <c r="L49" s="23">
        <v>156.69999999999999</v>
      </c>
      <c r="M49" s="23">
        <v>98.999999999999986</v>
      </c>
    </row>
    <row r="50" spans="2:13" ht="15" customHeight="1" x14ac:dyDescent="0.2">
      <c r="B50" s="113"/>
      <c r="C50" s="60" t="s">
        <v>151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</row>
    <row r="51" spans="2:13" ht="15" customHeight="1" x14ac:dyDescent="0.2">
      <c r="B51" s="113" t="s">
        <v>159</v>
      </c>
      <c r="C51" s="60" t="s">
        <v>152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</row>
    <row r="52" spans="2:13" ht="15" customHeight="1" x14ac:dyDescent="0.2">
      <c r="B52" s="113"/>
      <c r="C52" s="60" t="s">
        <v>151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</row>
    <row r="53" spans="2:13" ht="15" customHeight="1" x14ac:dyDescent="0.2">
      <c r="B53" s="113" t="s">
        <v>158</v>
      </c>
      <c r="C53" s="60" t="s">
        <v>152</v>
      </c>
      <c r="D53" s="23">
        <v>0.5</v>
      </c>
      <c r="E53" s="23">
        <v>0</v>
      </c>
      <c r="F53" s="23">
        <v>0</v>
      </c>
      <c r="G53" s="23">
        <v>0.5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</row>
    <row r="54" spans="2:13" ht="15" customHeight="1" x14ac:dyDescent="0.2">
      <c r="B54" s="113"/>
      <c r="C54" s="60" t="s">
        <v>151</v>
      </c>
      <c r="D54" s="23">
        <v>100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100</v>
      </c>
    </row>
    <row r="55" spans="2:13" ht="15" customHeight="1" x14ac:dyDescent="0.2">
      <c r="B55" s="113" t="s">
        <v>157</v>
      </c>
      <c r="C55" s="60" t="s">
        <v>152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</row>
    <row r="56" spans="2:13" ht="15" customHeight="1" x14ac:dyDescent="0.2">
      <c r="B56" s="113"/>
      <c r="C56" s="60" t="s">
        <v>151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</row>
    <row r="57" spans="2:13" ht="15" customHeight="1" x14ac:dyDescent="0.2">
      <c r="B57" s="113" t="s">
        <v>156</v>
      </c>
      <c r="C57" s="60" t="s">
        <v>152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</row>
    <row r="58" spans="2:13" ht="15" customHeight="1" x14ac:dyDescent="0.2">
      <c r="B58" s="113"/>
      <c r="C58" s="60" t="s">
        <v>151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</row>
    <row r="59" spans="2:13" ht="15" customHeight="1" x14ac:dyDescent="0.2">
      <c r="B59" s="113" t="s">
        <v>155</v>
      </c>
      <c r="C59" s="60" t="s">
        <v>152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</row>
    <row r="60" spans="2:13" ht="15" customHeight="1" x14ac:dyDescent="0.2">
      <c r="B60" s="113"/>
      <c r="C60" s="60" t="s">
        <v>151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</row>
    <row r="61" spans="2:13" ht="15" customHeight="1" x14ac:dyDescent="0.2">
      <c r="B61" s="113" t="s">
        <v>154</v>
      </c>
      <c r="C61" s="60" t="s">
        <v>152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</row>
    <row r="62" spans="2:13" ht="15" customHeight="1" x14ac:dyDescent="0.2">
      <c r="B62" s="113"/>
      <c r="C62" s="60" t="s">
        <v>151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</row>
    <row r="63" spans="2:13" ht="15" customHeight="1" x14ac:dyDescent="0.2">
      <c r="B63" s="113" t="s">
        <v>153</v>
      </c>
      <c r="C63" s="60" t="s">
        <v>152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</row>
    <row r="64" spans="2:13" ht="15" customHeight="1" x14ac:dyDescent="0.2">
      <c r="B64" s="113"/>
      <c r="C64" s="60" t="s">
        <v>151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</row>
    <row r="66" spans="2:2" x14ac:dyDescent="0.2">
      <c r="B66" s="5" t="s">
        <v>2</v>
      </c>
    </row>
    <row r="67" spans="2:2" x14ac:dyDescent="0.2">
      <c r="B67" s="4" t="s">
        <v>1</v>
      </c>
    </row>
    <row r="68" spans="2:2" x14ac:dyDescent="0.2">
      <c r="B68" s="3"/>
    </row>
    <row r="69" spans="2:2" x14ac:dyDescent="0.2">
      <c r="B69" s="2" t="s">
        <v>0</v>
      </c>
    </row>
  </sheetData>
  <mergeCells count="37">
    <mergeCell ref="B17:B18"/>
    <mergeCell ref="B19:B20"/>
    <mergeCell ref="B21:B22"/>
    <mergeCell ref="B23:B24"/>
    <mergeCell ref="M8:M9"/>
    <mergeCell ref="B13:B14"/>
    <mergeCell ref="B8:B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B15:B16"/>
    <mergeCell ref="B37:B38"/>
    <mergeCell ref="B39:B40"/>
    <mergeCell ref="B41:B42"/>
    <mergeCell ref="B43:B44"/>
    <mergeCell ref="B25:B26"/>
    <mergeCell ref="B27:B28"/>
    <mergeCell ref="B29:B30"/>
    <mergeCell ref="B31:B32"/>
    <mergeCell ref="B33:B34"/>
    <mergeCell ref="B35:B36"/>
    <mergeCell ref="B45:B46"/>
    <mergeCell ref="B47:B48"/>
    <mergeCell ref="B63:B64"/>
    <mergeCell ref="B51:B52"/>
    <mergeCell ref="B53:B54"/>
    <mergeCell ref="B55:B56"/>
    <mergeCell ref="B57:B58"/>
    <mergeCell ref="B59:B60"/>
    <mergeCell ref="B61:B62"/>
    <mergeCell ref="B49:B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97"/>
  <sheetViews>
    <sheetView workbookViewId="0">
      <selection activeCell="A8" sqref="A8"/>
    </sheetView>
  </sheetViews>
  <sheetFormatPr baseColWidth="10" defaultRowHeight="15" x14ac:dyDescent="0.25"/>
  <cols>
    <col min="1" max="1" width="4.42578125" style="1" customWidth="1"/>
    <col min="2" max="3" width="19" style="1" customWidth="1"/>
    <col min="4" max="4" width="11.5703125" style="1" bestFit="1" customWidth="1"/>
    <col min="5" max="16384" width="11.42578125" style="1"/>
  </cols>
  <sheetData>
    <row r="5" spans="2:18" x14ac:dyDescent="0.25">
      <c r="B5" s="21" t="s">
        <v>46</v>
      </c>
      <c r="C5" s="21"/>
    </row>
    <row r="6" spans="2:18" x14ac:dyDescent="0.25">
      <c r="B6" s="20" t="s">
        <v>64</v>
      </c>
      <c r="C6" s="20"/>
    </row>
    <row r="8" spans="2:18" x14ac:dyDescent="0.25">
      <c r="B8" s="80" t="s">
        <v>44</v>
      </c>
      <c r="C8" s="80" t="s">
        <v>63</v>
      </c>
      <c r="D8" s="80" t="s">
        <v>29</v>
      </c>
      <c r="E8" s="87" t="s">
        <v>62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2:18" x14ac:dyDescent="0.25">
      <c r="B9" s="82"/>
      <c r="C9" s="82"/>
      <c r="D9" s="82"/>
      <c r="E9" s="85" t="s">
        <v>61</v>
      </c>
      <c r="F9" s="85" t="s">
        <v>60</v>
      </c>
      <c r="G9" s="85" t="s">
        <v>59</v>
      </c>
      <c r="H9" s="85" t="s">
        <v>58</v>
      </c>
      <c r="I9" s="85" t="s">
        <v>57</v>
      </c>
      <c r="J9" s="88" t="s">
        <v>40</v>
      </c>
      <c r="K9" s="88"/>
      <c r="L9" s="85" t="s">
        <v>56</v>
      </c>
      <c r="M9" s="85" t="s">
        <v>55</v>
      </c>
      <c r="N9" s="85" t="s">
        <v>54</v>
      </c>
      <c r="O9" s="85" t="s">
        <v>53</v>
      </c>
      <c r="P9" s="85" t="s">
        <v>52</v>
      </c>
      <c r="Q9" s="85" t="s">
        <v>51</v>
      </c>
      <c r="R9" s="85" t="s">
        <v>50</v>
      </c>
    </row>
    <row r="10" spans="2:18" ht="21.75" customHeight="1" x14ac:dyDescent="0.25">
      <c r="B10" s="81"/>
      <c r="C10" s="81"/>
      <c r="D10" s="81"/>
      <c r="E10" s="86"/>
      <c r="F10" s="86"/>
      <c r="G10" s="86"/>
      <c r="H10" s="86"/>
      <c r="I10" s="86"/>
      <c r="J10" s="31" t="s">
        <v>31</v>
      </c>
      <c r="K10" s="31" t="s">
        <v>30</v>
      </c>
      <c r="L10" s="86"/>
      <c r="M10" s="86"/>
      <c r="N10" s="86"/>
      <c r="O10" s="86"/>
      <c r="P10" s="86"/>
      <c r="Q10" s="86"/>
      <c r="R10" s="86"/>
    </row>
    <row r="11" spans="2:18" x14ac:dyDescent="0.25">
      <c r="B11" s="30"/>
      <c r="C11" s="30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2:18" x14ac:dyDescent="0.25">
      <c r="B12" s="13" t="s">
        <v>29</v>
      </c>
      <c r="C12" s="13" t="s">
        <v>29</v>
      </c>
      <c r="D12" s="14">
        <v>8716665.3000000007</v>
      </c>
      <c r="E12" s="14">
        <v>2627328.5</v>
      </c>
      <c r="F12" s="14">
        <v>3970145.9000000004</v>
      </c>
      <c r="G12" s="14">
        <v>1297</v>
      </c>
      <c r="H12" s="14">
        <v>45682</v>
      </c>
      <c r="I12" s="14">
        <v>2227</v>
      </c>
      <c r="J12" s="14">
        <v>961149.89999999991</v>
      </c>
      <c r="K12" s="14">
        <v>1055375.1000000001</v>
      </c>
      <c r="L12" s="14">
        <v>18393.300000000003</v>
      </c>
      <c r="M12" s="14">
        <v>4.1000000000000005</v>
      </c>
      <c r="N12" s="14">
        <v>616.90000000000009</v>
      </c>
      <c r="O12" s="14">
        <v>4935.2999999999993</v>
      </c>
      <c r="P12" s="14">
        <v>23088.499999999996</v>
      </c>
      <c r="Q12" s="14">
        <v>107.49999999999999</v>
      </c>
      <c r="R12" s="14">
        <v>6314.3000000000629</v>
      </c>
    </row>
    <row r="13" spans="2:18" x14ac:dyDescent="0.25">
      <c r="B13" s="13"/>
      <c r="C13" s="13" t="s">
        <v>49</v>
      </c>
      <c r="D13" s="14">
        <v>7485657.4000000004</v>
      </c>
      <c r="E13" s="14">
        <v>2509939.9</v>
      </c>
      <c r="F13" s="14">
        <v>2984304.1000000006</v>
      </c>
      <c r="G13" s="14">
        <v>391</v>
      </c>
      <c r="H13" s="14">
        <v>39920.5</v>
      </c>
      <c r="I13" s="14">
        <v>2013.5</v>
      </c>
      <c r="J13" s="14">
        <v>846747.79999999993</v>
      </c>
      <c r="K13" s="14">
        <v>1055375.1000000001</v>
      </c>
      <c r="L13" s="14">
        <v>12009.900000000001</v>
      </c>
      <c r="M13" s="14">
        <v>4.1000000000000005</v>
      </c>
      <c r="N13" s="14">
        <v>505.90000000000009</v>
      </c>
      <c r="O13" s="14">
        <v>4935.2999999999993</v>
      </c>
      <c r="P13" s="14">
        <v>23088.499999999996</v>
      </c>
      <c r="Q13" s="14">
        <v>107.49999999999999</v>
      </c>
      <c r="R13" s="14">
        <v>6314.3000000000629</v>
      </c>
    </row>
    <row r="14" spans="2:18" x14ac:dyDescent="0.25">
      <c r="B14" s="28"/>
      <c r="C14" s="28" t="s">
        <v>48</v>
      </c>
      <c r="D14" s="26">
        <v>1231007.9000000001</v>
      </c>
      <c r="E14" s="26">
        <v>117388.6</v>
      </c>
      <c r="F14" s="26">
        <v>985841.8</v>
      </c>
      <c r="G14" s="26">
        <v>906</v>
      </c>
      <c r="H14" s="26">
        <v>5761.5</v>
      </c>
      <c r="I14" s="26">
        <v>213.5</v>
      </c>
      <c r="J14" s="26">
        <v>114402.1</v>
      </c>
      <c r="K14" s="27" t="s">
        <v>47</v>
      </c>
      <c r="L14" s="26">
        <v>6383.4</v>
      </c>
      <c r="M14" s="26">
        <v>0</v>
      </c>
      <c r="N14" s="26">
        <v>111</v>
      </c>
      <c r="O14" s="27" t="s">
        <v>47</v>
      </c>
      <c r="P14" s="27" t="s">
        <v>47</v>
      </c>
      <c r="Q14" s="27" t="s">
        <v>47</v>
      </c>
      <c r="R14" s="26">
        <v>0</v>
      </c>
    </row>
    <row r="15" spans="2:18" ht="15" customHeight="1" x14ac:dyDescent="0.25">
      <c r="B15" s="25" t="s">
        <v>28</v>
      </c>
      <c r="C15" s="25" t="s">
        <v>29</v>
      </c>
      <c r="D15" s="24">
        <v>89245.799999999988</v>
      </c>
      <c r="E15" s="24">
        <v>26650.3</v>
      </c>
      <c r="F15" s="24">
        <v>45711.1</v>
      </c>
      <c r="G15" s="24">
        <v>0</v>
      </c>
      <c r="H15" s="24">
        <v>629</v>
      </c>
      <c r="I15" s="24">
        <v>0</v>
      </c>
      <c r="J15" s="24">
        <v>5886.2</v>
      </c>
      <c r="K15" s="24">
        <v>3367</v>
      </c>
      <c r="L15" s="24">
        <v>80</v>
      </c>
      <c r="M15" s="24">
        <v>0</v>
      </c>
      <c r="N15" s="24">
        <v>1</v>
      </c>
      <c r="O15" s="24">
        <v>7.2</v>
      </c>
      <c r="P15" s="24">
        <v>6909</v>
      </c>
      <c r="Q15" s="24">
        <v>5</v>
      </c>
      <c r="R15" s="24">
        <v>0</v>
      </c>
    </row>
    <row r="16" spans="2:18" ht="15" customHeight="1" x14ac:dyDescent="0.25">
      <c r="B16" s="10"/>
      <c r="C16" s="10" t="s">
        <v>49</v>
      </c>
      <c r="D16" s="23">
        <v>79888.299999999988</v>
      </c>
      <c r="E16" s="23">
        <v>25966.799999999999</v>
      </c>
      <c r="F16" s="23">
        <v>37377.1</v>
      </c>
      <c r="G16" s="23">
        <v>0</v>
      </c>
      <c r="H16" s="23">
        <v>629</v>
      </c>
      <c r="I16" s="23">
        <v>0</v>
      </c>
      <c r="J16" s="23">
        <v>5546.2</v>
      </c>
      <c r="K16" s="23">
        <v>3367</v>
      </c>
      <c r="L16" s="23">
        <v>80</v>
      </c>
      <c r="M16" s="23">
        <v>0</v>
      </c>
      <c r="N16" s="23">
        <v>1</v>
      </c>
      <c r="O16" s="23">
        <v>7.2</v>
      </c>
      <c r="P16" s="23">
        <v>6909</v>
      </c>
      <c r="Q16" s="23">
        <v>5</v>
      </c>
      <c r="R16" s="23">
        <v>0</v>
      </c>
    </row>
    <row r="17" spans="2:18" ht="15" customHeight="1" x14ac:dyDescent="0.25">
      <c r="B17" s="8"/>
      <c r="C17" s="8" t="s">
        <v>48</v>
      </c>
      <c r="D17" s="22">
        <v>9357.5</v>
      </c>
      <c r="E17" s="22">
        <v>683.5</v>
      </c>
      <c r="F17" s="22">
        <v>8334</v>
      </c>
      <c r="G17" s="22">
        <v>0</v>
      </c>
      <c r="H17" s="22">
        <v>0</v>
      </c>
      <c r="I17" s="22">
        <v>0</v>
      </c>
      <c r="J17" s="22">
        <v>340</v>
      </c>
      <c r="K17" s="22" t="s">
        <v>47</v>
      </c>
      <c r="L17" s="22">
        <v>0</v>
      </c>
      <c r="M17" s="22">
        <v>0</v>
      </c>
      <c r="N17" s="22">
        <v>0</v>
      </c>
      <c r="O17" s="22" t="s">
        <v>47</v>
      </c>
      <c r="P17" s="22" t="s">
        <v>47</v>
      </c>
      <c r="Q17" s="22" t="s">
        <v>47</v>
      </c>
      <c r="R17" s="22">
        <v>0</v>
      </c>
    </row>
    <row r="18" spans="2:18" ht="15" customHeight="1" x14ac:dyDescent="0.25">
      <c r="B18" s="25" t="s">
        <v>27</v>
      </c>
      <c r="C18" s="25" t="s">
        <v>29</v>
      </c>
      <c r="D18" s="24">
        <v>21080.300000000003</v>
      </c>
      <c r="E18" s="24">
        <v>5355.5</v>
      </c>
      <c r="F18" s="24">
        <v>8342.9</v>
      </c>
      <c r="G18" s="24">
        <v>0</v>
      </c>
      <c r="H18" s="24">
        <v>0</v>
      </c>
      <c r="I18" s="24">
        <v>0</v>
      </c>
      <c r="J18" s="24">
        <v>0</v>
      </c>
      <c r="K18" s="24">
        <v>92.2</v>
      </c>
      <c r="L18" s="24">
        <v>7121.2000000000007</v>
      </c>
      <c r="M18" s="24">
        <v>3.2</v>
      </c>
      <c r="N18" s="24">
        <v>1.2</v>
      </c>
      <c r="O18" s="24">
        <v>137.1</v>
      </c>
      <c r="P18" s="24">
        <v>18.5</v>
      </c>
      <c r="Q18" s="24">
        <v>8.5</v>
      </c>
      <c r="R18" s="24">
        <v>0</v>
      </c>
    </row>
    <row r="19" spans="2:18" ht="15" customHeight="1" x14ac:dyDescent="0.25">
      <c r="B19" s="10"/>
      <c r="C19" s="10" t="s">
        <v>49</v>
      </c>
      <c r="D19" s="23">
        <v>13879.200000000003</v>
      </c>
      <c r="E19" s="23">
        <v>5325.5</v>
      </c>
      <c r="F19" s="23">
        <v>6069.4</v>
      </c>
      <c r="G19" s="23">
        <v>0</v>
      </c>
      <c r="H19" s="23">
        <v>0</v>
      </c>
      <c r="I19" s="23">
        <v>0</v>
      </c>
      <c r="J19" s="23">
        <v>0</v>
      </c>
      <c r="K19" s="23">
        <v>92.2</v>
      </c>
      <c r="L19" s="23">
        <v>2223.6</v>
      </c>
      <c r="M19" s="23">
        <v>3.2</v>
      </c>
      <c r="N19" s="23">
        <v>1.2</v>
      </c>
      <c r="O19" s="23">
        <v>137.1</v>
      </c>
      <c r="P19" s="23">
        <v>18.5</v>
      </c>
      <c r="Q19" s="23">
        <v>8.5</v>
      </c>
      <c r="R19" s="23">
        <v>0</v>
      </c>
    </row>
    <row r="20" spans="2:18" ht="15" customHeight="1" x14ac:dyDescent="0.25">
      <c r="B20" s="8"/>
      <c r="C20" s="8" t="s">
        <v>48</v>
      </c>
      <c r="D20" s="22">
        <v>7201.1</v>
      </c>
      <c r="E20" s="22">
        <v>30</v>
      </c>
      <c r="F20" s="22">
        <v>2273.5</v>
      </c>
      <c r="G20" s="22">
        <v>0</v>
      </c>
      <c r="H20" s="22">
        <v>0</v>
      </c>
      <c r="I20" s="22">
        <v>0</v>
      </c>
      <c r="J20" s="22">
        <v>0</v>
      </c>
      <c r="K20" s="22" t="s">
        <v>47</v>
      </c>
      <c r="L20" s="22">
        <v>4897.6000000000004</v>
      </c>
      <c r="M20" s="22">
        <v>0</v>
      </c>
      <c r="N20" s="22">
        <v>0</v>
      </c>
      <c r="O20" s="22" t="s">
        <v>47</v>
      </c>
      <c r="P20" s="22" t="s">
        <v>47</v>
      </c>
      <c r="Q20" s="22" t="s">
        <v>47</v>
      </c>
      <c r="R20" s="22">
        <v>0</v>
      </c>
    </row>
    <row r="21" spans="2:18" ht="15" customHeight="1" x14ac:dyDescent="0.25">
      <c r="B21" s="25" t="s">
        <v>26</v>
      </c>
      <c r="C21" s="25" t="s">
        <v>29</v>
      </c>
      <c r="D21" s="24">
        <v>153492.4</v>
      </c>
      <c r="E21" s="24">
        <v>57289.5</v>
      </c>
      <c r="F21" s="24">
        <v>70805</v>
      </c>
      <c r="G21" s="24">
        <v>0</v>
      </c>
      <c r="H21" s="24">
        <v>1115</v>
      </c>
      <c r="I21" s="24">
        <v>224</v>
      </c>
      <c r="J21" s="24">
        <v>4442</v>
      </c>
      <c r="K21" s="24">
        <v>8736.1</v>
      </c>
      <c r="L21" s="24">
        <v>2274.9</v>
      </c>
      <c r="M21" s="24">
        <v>0</v>
      </c>
      <c r="N21" s="24">
        <v>0.6</v>
      </c>
      <c r="O21" s="24">
        <v>108.5</v>
      </c>
      <c r="P21" s="24">
        <v>8040</v>
      </c>
      <c r="Q21" s="24">
        <v>8.3000000000000007</v>
      </c>
      <c r="R21" s="24">
        <v>448.5</v>
      </c>
    </row>
    <row r="22" spans="2:18" ht="15" customHeight="1" x14ac:dyDescent="0.25">
      <c r="B22" s="10"/>
      <c r="C22" s="10" t="s">
        <v>49</v>
      </c>
      <c r="D22" s="23">
        <v>133319.29999999999</v>
      </c>
      <c r="E22" s="23">
        <v>52071</v>
      </c>
      <c r="F22" s="23">
        <v>56553.4</v>
      </c>
      <c r="G22" s="23">
        <v>0</v>
      </c>
      <c r="H22" s="23">
        <v>965</v>
      </c>
      <c r="I22" s="23">
        <v>134</v>
      </c>
      <c r="J22" s="23">
        <v>4019</v>
      </c>
      <c r="K22" s="23">
        <v>8736.1</v>
      </c>
      <c r="L22" s="23">
        <v>2234.9</v>
      </c>
      <c r="M22" s="23">
        <v>0</v>
      </c>
      <c r="N22" s="23">
        <v>0.6</v>
      </c>
      <c r="O22" s="23">
        <v>108.5</v>
      </c>
      <c r="P22" s="23">
        <v>8040</v>
      </c>
      <c r="Q22" s="23">
        <v>8.3000000000000007</v>
      </c>
      <c r="R22" s="23">
        <v>448.5</v>
      </c>
    </row>
    <row r="23" spans="2:18" ht="15" customHeight="1" x14ac:dyDescent="0.25">
      <c r="B23" s="8"/>
      <c r="C23" s="8" t="s">
        <v>48</v>
      </c>
      <c r="D23" s="22">
        <v>20173.099999999999</v>
      </c>
      <c r="E23" s="22">
        <v>5218.5</v>
      </c>
      <c r="F23" s="22">
        <v>14251.6</v>
      </c>
      <c r="G23" s="22">
        <v>0</v>
      </c>
      <c r="H23" s="22">
        <v>150</v>
      </c>
      <c r="I23" s="22">
        <v>90</v>
      </c>
      <c r="J23" s="22">
        <v>423</v>
      </c>
      <c r="K23" s="22" t="s">
        <v>47</v>
      </c>
      <c r="L23" s="22">
        <v>40</v>
      </c>
      <c r="M23" s="22">
        <v>0</v>
      </c>
      <c r="N23" s="22">
        <v>0</v>
      </c>
      <c r="O23" s="22" t="s">
        <v>47</v>
      </c>
      <c r="P23" s="22" t="s">
        <v>47</v>
      </c>
      <c r="Q23" s="22" t="s">
        <v>47</v>
      </c>
      <c r="R23" s="22">
        <v>0</v>
      </c>
    </row>
    <row r="24" spans="2:18" ht="15" customHeight="1" x14ac:dyDescent="0.25">
      <c r="B24" s="25" t="s">
        <v>25</v>
      </c>
      <c r="C24" s="25" t="s">
        <v>29</v>
      </c>
      <c r="D24" s="24">
        <v>47562.80000000001</v>
      </c>
      <c r="E24" s="24">
        <v>1003.6</v>
      </c>
      <c r="F24" s="24">
        <v>420</v>
      </c>
      <c r="G24" s="24">
        <v>158</v>
      </c>
      <c r="H24" s="24">
        <v>309</v>
      </c>
      <c r="I24" s="24">
        <v>132</v>
      </c>
      <c r="J24" s="24">
        <v>2396.1</v>
      </c>
      <c r="K24" s="24">
        <v>40379.800000000003</v>
      </c>
      <c r="L24" s="24">
        <v>693.3</v>
      </c>
      <c r="M24" s="24">
        <v>0</v>
      </c>
      <c r="N24" s="24">
        <v>2</v>
      </c>
      <c r="O24" s="24">
        <v>2030.8</v>
      </c>
      <c r="P24" s="24">
        <v>8.8000000000000007</v>
      </c>
      <c r="Q24" s="24">
        <v>2.9</v>
      </c>
      <c r="R24" s="24">
        <v>26.5</v>
      </c>
    </row>
    <row r="25" spans="2:18" ht="15" customHeight="1" x14ac:dyDescent="0.25">
      <c r="B25" s="10"/>
      <c r="C25" s="10" t="s">
        <v>49</v>
      </c>
      <c r="D25" s="23">
        <v>47375.30000000001</v>
      </c>
      <c r="E25" s="23">
        <v>943.6</v>
      </c>
      <c r="F25" s="23">
        <v>420</v>
      </c>
      <c r="G25" s="23">
        <v>158</v>
      </c>
      <c r="H25" s="23">
        <v>309</v>
      </c>
      <c r="I25" s="23">
        <v>132</v>
      </c>
      <c r="J25" s="23">
        <v>2273.1</v>
      </c>
      <c r="K25" s="23">
        <v>40379.800000000003</v>
      </c>
      <c r="L25" s="23">
        <v>688.8</v>
      </c>
      <c r="M25" s="23">
        <v>0</v>
      </c>
      <c r="N25" s="23">
        <v>2</v>
      </c>
      <c r="O25" s="23">
        <v>2030.8</v>
      </c>
      <c r="P25" s="23">
        <v>8.8000000000000007</v>
      </c>
      <c r="Q25" s="23">
        <v>2.9</v>
      </c>
      <c r="R25" s="23">
        <v>26.5</v>
      </c>
    </row>
    <row r="26" spans="2:18" ht="15" customHeight="1" x14ac:dyDescent="0.25">
      <c r="B26" s="8"/>
      <c r="C26" s="8" t="s">
        <v>48</v>
      </c>
      <c r="D26" s="22">
        <v>187.5</v>
      </c>
      <c r="E26" s="22">
        <v>60</v>
      </c>
      <c r="F26" s="22">
        <v>0</v>
      </c>
      <c r="G26" s="22">
        <v>0</v>
      </c>
      <c r="H26" s="22">
        <v>0</v>
      </c>
      <c r="I26" s="22">
        <v>0</v>
      </c>
      <c r="J26" s="22">
        <v>123</v>
      </c>
      <c r="K26" s="22" t="s">
        <v>47</v>
      </c>
      <c r="L26" s="22">
        <v>4.5</v>
      </c>
      <c r="M26" s="22">
        <v>0</v>
      </c>
      <c r="N26" s="22">
        <v>0</v>
      </c>
      <c r="O26" s="22" t="s">
        <v>47</v>
      </c>
      <c r="P26" s="22" t="s">
        <v>47</v>
      </c>
      <c r="Q26" s="22" t="s">
        <v>47</v>
      </c>
      <c r="R26" s="22">
        <v>0</v>
      </c>
    </row>
    <row r="27" spans="2:18" ht="15" customHeight="1" x14ac:dyDescent="0.25">
      <c r="B27" s="25" t="s">
        <v>24</v>
      </c>
      <c r="C27" s="25" t="s">
        <v>29</v>
      </c>
      <c r="D27" s="24">
        <v>778578.20000000007</v>
      </c>
      <c r="E27" s="24">
        <v>161635.29999999999</v>
      </c>
      <c r="F27" s="24">
        <v>312279</v>
      </c>
      <c r="G27" s="24">
        <v>150</v>
      </c>
      <c r="H27" s="24">
        <v>3921</v>
      </c>
      <c r="I27" s="24">
        <v>0</v>
      </c>
      <c r="J27" s="24">
        <v>139244.1</v>
      </c>
      <c r="K27" s="24">
        <v>160648</v>
      </c>
      <c r="L27" s="24">
        <v>0</v>
      </c>
      <c r="M27" s="24">
        <v>0</v>
      </c>
      <c r="N27" s="24">
        <v>0</v>
      </c>
      <c r="O27" s="24">
        <v>0</v>
      </c>
      <c r="P27" s="24">
        <v>493.8</v>
      </c>
      <c r="Q27" s="24">
        <v>0</v>
      </c>
      <c r="R27" s="24">
        <v>207</v>
      </c>
    </row>
    <row r="28" spans="2:18" ht="15" customHeight="1" x14ac:dyDescent="0.25">
      <c r="B28" s="10"/>
      <c r="C28" s="10" t="s">
        <v>49</v>
      </c>
      <c r="D28" s="23">
        <v>730657.20000000007</v>
      </c>
      <c r="E28" s="23">
        <v>156609.29999999999</v>
      </c>
      <c r="F28" s="23">
        <v>280292</v>
      </c>
      <c r="G28" s="23">
        <v>0</v>
      </c>
      <c r="H28" s="23">
        <v>3921</v>
      </c>
      <c r="I28" s="23">
        <v>0</v>
      </c>
      <c r="J28" s="23">
        <v>128486.1</v>
      </c>
      <c r="K28" s="23">
        <v>160648</v>
      </c>
      <c r="L28" s="23">
        <v>0</v>
      </c>
      <c r="M28" s="23">
        <v>0</v>
      </c>
      <c r="N28" s="23">
        <v>0</v>
      </c>
      <c r="O28" s="23">
        <v>0</v>
      </c>
      <c r="P28" s="23">
        <v>493.8</v>
      </c>
      <c r="Q28" s="23">
        <v>0</v>
      </c>
      <c r="R28" s="23">
        <v>207</v>
      </c>
    </row>
    <row r="29" spans="2:18" ht="15" customHeight="1" x14ac:dyDescent="0.25">
      <c r="B29" s="8"/>
      <c r="C29" s="8" t="s">
        <v>48</v>
      </c>
      <c r="D29" s="22">
        <v>47921</v>
      </c>
      <c r="E29" s="22">
        <v>5026</v>
      </c>
      <c r="F29" s="22">
        <v>31987</v>
      </c>
      <c r="G29" s="22">
        <v>150</v>
      </c>
      <c r="H29" s="22">
        <v>0</v>
      </c>
      <c r="I29" s="22">
        <v>0</v>
      </c>
      <c r="J29" s="22">
        <v>10758</v>
      </c>
      <c r="K29" s="22" t="s">
        <v>47</v>
      </c>
      <c r="L29" s="22">
        <v>0</v>
      </c>
      <c r="M29" s="22">
        <v>0</v>
      </c>
      <c r="N29" s="22">
        <v>0</v>
      </c>
      <c r="O29" s="22" t="s">
        <v>47</v>
      </c>
      <c r="P29" s="22" t="s">
        <v>47</v>
      </c>
      <c r="Q29" s="22" t="s">
        <v>47</v>
      </c>
      <c r="R29" s="22">
        <v>0</v>
      </c>
    </row>
    <row r="30" spans="2:18" ht="15" customHeight="1" x14ac:dyDescent="0.25">
      <c r="B30" s="25" t="s">
        <v>23</v>
      </c>
      <c r="C30" s="25" t="s">
        <v>29</v>
      </c>
      <c r="D30" s="24">
        <v>442197.7</v>
      </c>
      <c r="E30" s="24">
        <v>117450.3</v>
      </c>
      <c r="F30" s="24">
        <v>169118.59999999998</v>
      </c>
      <c r="G30" s="24">
        <v>100</v>
      </c>
      <c r="H30" s="24">
        <v>729</v>
      </c>
      <c r="I30" s="24">
        <v>115</v>
      </c>
      <c r="J30" s="24">
        <v>82959.5</v>
      </c>
      <c r="K30" s="24">
        <v>71595.600000000006</v>
      </c>
      <c r="L30" s="24">
        <v>14.3</v>
      </c>
      <c r="M30" s="24">
        <v>0</v>
      </c>
      <c r="N30" s="24">
        <v>110</v>
      </c>
      <c r="O30" s="24">
        <v>5.3</v>
      </c>
      <c r="P30" s="24">
        <v>0</v>
      </c>
      <c r="Q30" s="24">
        <v>0.1</v>
      </c>
      <c r="R30" s="24">
        <v>0</v>
      </c>
    </row>
    <row r="31" spans="2:18" ht="15" customHeight="1" x14ac:dyDescent="0.25">
      <c r="B31" s="10"/>
      <c r="C31" s="10" t="s">
        <v>49</v>
      </c>
      <c r="D31" s="23">
        <v>355216.5</v>
      </c>
      <c r="E31" s="23">
        <v>113854.3</v>
      </c>
      <c r="F31" s="23">
        <v>106896.4</v>
      </c>
      <c r="G31" s="23">
        <v>100</v>
      </c>
      <c r="H31" s="23">
        <v>307</v>
      </c>
      <c r="I31" s="23">
        <v>115</v>
      </c>
      <c r="J31" s="23">
        <v>62225.5</v>
      </c>
      <c r="K31" s="23">
        <v>71595.600000000006</v>
      </c>
      <c r="L31" s="23">
        <v>7.3</v>
      </c>
      <c r="M31" s="23">
        <v>0</v>
      </c>
      <c r="N31" s="23">
        <v>110</v>
      </c>
      <c r="O31" s="23">
        <v>5.3</v>
      </c>
      <c r="P31" s="23">
        <v>0</v>
      </c>
      <c r="Q31" s="23">
        <v>0.1</v>
      </c>
      <c r="R31" s="23">
        <v>0</v>
      </c>
    </row>
    <row r="32" spans="2:18" ht="15" customHeight="1" x14ac:dyDescent="0.25">
      <c r="B32" s="8"/>
      <c r="C32" s="8" t="s">
        <v>48</v>
      </c>
      <c r="D32" s="22">
        <v>86981.2</v>
      </c>
      <c r="E32" s="22">
        <v>3596</v>
      </c>
      <c r="F32" s="22">
        <v>62222.2</v>
      </c>
      <c r="G32" s="22">
        <v>0</v>
      </c>
      <c r="H32" s="22">
        <v>422</v>
      </c>
      <c r="I32" s="22">
        <v>0</v>
      </c>
      <c r="J32" s="22">
        <v>20734</v>
      </c>
      <c r="K32" s="22" t="s">
        <v>47</v>
      </c>
      <c r="L32" s="22">
        <v>7</v>
      </c>
      <c r="M32" s="22">
        <v>0</v>
      </c>
      <c r="N32" s="22">
        <v>0</v>
      </c>
      <c r="O32" s="22" t="s">
        <v>47</v>
      </c>
      <c r="P32" s="22" t="s">
        <v>47</v>
      </c>
      <c r="Q32" s="22" t="s">
        <v>47</v>
      </c>
      <c r="R32" s="22">
        <v>0</v>
      </c>
    </row>
    <row r="33" spans="2:18" ht="15" customHeight="1" x14ac:dyDescent="0.25">
      <c r="B33" s="25" t="s">
        <v>22</v>
      </c>
      <c r="C33" s="25" t="s">
        <v>29</v>
      </c>
      <c r="D33" s="24">
        <v>77550.800000000017</v>
      </c>
      <c r="E33" s="24">
        <v>8106.7</v>
      </c>
      <c r="F33" s="24">
        <v>11216</v>
      </c>
      <c r="G33" s="24">
        <v>83</v>
      </c>
      <c r="H33" s="24">
        <v>0</v>
      </c>
      <c r="I33" s="24">
        <v>0</v>
      </c>
      <c r="J33" s="24">
        <v>7661.3</v>
      </c>
      <c r="K33" s="24">
        <v>48735.4</v>
      </c>
      <c r="L33" s="24">
        <v>38.700000000000003</v>
      </c>
      <c r="M33" s="24">
        <v>0.6</v>
      </c>
      <c r="N33" s="24">
        <v>0.5</v>
      </c>
      <c r="O33" s="24">
        <v>1408</v>
      </c>
      <c r="P33" s="24">
        <v>43</v>
      </c>
      <c r="Q33" s="24">
        <v>7.6</v>
      </c>
      <c r="R33" s="24">
        <v>250</v>
      </c>
    </row>
    <row r="34" spans="2:18" ht="15" customHeight="1" x14ac:dyDescent="0.25">
      <c r="B34" s="10"/>
      <c r="C34" s="10" t="s">
        <v>49</v>
      </c>
      <c r="D34" s="23">
        <v>76395.200000000012</v>
      </c>
      <c r="E34" s="23">
        <v>7396.7</v>
      </c>
      <c r="F34" s="23">
        <v>10864</v>
      </c>
      <c r="G34" s="23">
        <v>83</v>
      </c>
      <c r="H34" s="23">
        <v>0</v>
      </c>
      <c r="I34" s="23">
        <v>0</v>
      </c>
      <c r="J34" s="23">
        <v>7568.3</v>
      </c>
      <c r="K34" s="23">
        <v>48735.4</v>
      </c>
      <c r="L34" s="23">
        <v>38.1</v>
      </c>
      <c r="M34" s="23">
        <v>0.6</v>
      </c>
      <c r="N34" s="23">
        <v>0.5</v>
      </c>
      <c r="O34" s="23">
        <v>1408</v>
      </c>
      <c r="P34" s="23">
        <v>43</v>
      </c>
      <c r="Q34" s="23">
        <v>7.6</v>
      </c>
      <c r="R34" s="23">
        <v>250</v>
      </c>
    </row>
    <row r="35" spans="2:18" ht="15" customHeight="1" x14ac:dyDescent="0.25">
      <c r="B35" s="8"/>
      <c r="C35" s="8" t="s">
        <v>48</v>
      </c>
      <c r="D35" s="22">
        <v>1155.5999999999999</v>
      </c>
      <c r="E35" s="22">
        <v>710</v>
      </c>
      <c r="F35" s="22">
        <v>352</v>
      </c>
      <c r="G35" s="22">
        <v>0</v>
      </c>
      <c r="H35" s="22">
        <v>0</v>
      </c>
      <c r="I35" s="22">
        <v>0</v>
      </c>
      <c r="J35" s="22">
        <v>93</v>
      </c>
      <c r="K35" s="22" t="s">
        <v>47</v>
      </c>
      <c r="L35" s="22">
        <v>0.6</v>
      </c>
      <c r="M35" s="22">
        <v>0</v>
      </c>
      <c r="N35" s="22">
        <v>0</v>
      </c>
      <c r="O35" s="22" t="s">
        <v>47</v>
      </c>
      <c r="P35" s="22" t="s">
        <v>47</v>
      </c>
      <c r="Q35" s="22" t="s">
        <v>47</v>
      </c>
      <c r="R35" s="22">
        <v>0</v>
      </c>
    </row>
    <row r="36" spans="2:18" ht="15" customHeight="1" x14ac:dyDescent="0.25">
      <c r="B36" s="25" t="s">
        <v>21</v>
      </c>
      <c r="C36" s="25" t="s">
        <v>29</v>
      </c>
      <c r="D36" s="24">
        <v>622146.1</v>
      </c>
      <c r="E36" s="24">
        <v>182885.9</v>
      </c>
      <c r="F36" s="24">
        <v>337741.9</v>
      </c>
      <c r="G36" s="24">
        <v>0</v>
      </c>
      <c r="H36" s="24">
        <v>11956.5</v>
      </c>
      <c r="I36" s="24">
        <v>90</v>
      </c>
      <c r="J36" s="24">
        <v>44451.5</v>
      </c>
      <c r="K36" s="24">
        <v>44677.7</v>
      </c>
      <c r="L36" s="24">
        <v>0.6</v>
      </c>
      <c r="M36" s="24">
        <v>0</v>
      </c>
      <c r="N36" s="24">
        <v>111</v>
      </c>
      <c r="O36" s="24">
        <v>0</v>
      </c>
      <c r="P36" s="24">
        <v>168.3</v>
      </c>
      <c r="Q36" s="24">
        <v>1</v>
      </c>
      <c r="R36" s="24">
        <v>61.699999999953434</v>
      </c>
    </row>
    <row r="37" spans="2:18" ht="15" customHeight="1" x14ac:dyDescent="0.25">
      <c r="B37" s="10"/>
      <c r="C37" s="10" t="s">
        <v>49</v>
      </c>
      <c r="D37" s="23">
        <v>569782.6</v>
      </c>
      <c r="E37" s="23">
        <v>180679.9</v>
      </c>
      <c r="F37" s="23">
        <v>292825.5</v>
      </c>
      <c r="G37" s="23">
        <v>0</v>
      </c>
      <c r="H37" s="23">
        <v>11295.5</v>
      </c>
      <c r="I37" s="23">
        <v>90</v>
      </c>
      <c r="J37" s="23">
        <v>39983</v>
      </c>
      <c r="K37" s="23">
        <v>44677.7</v>
      </c>
      <c r="L37" s="23">
        <v>0</v>
      </c>
      <c r="M37" s="23">
        <v>0</v>
      </c>
      <c r="N37" s="23">
        <v>0</v>
      </c>
      <c r="O37" s="23">
        <v>0</v>
      </c>
      <c r="P37" s="23">
        <v>168.3</v>
      </c>
      <c r="Q37" s="23">
        <v>1</v>
      </c>
      <c r="R37" s="23">
        <v>61.699999999953434</v>
      </c>
    </row>
    <row r="38" spans="2:18" ht="15" customHeight="1" x14ac:dyDescent="0.25">
      <c r="B38" s="8"/>
      <c r="C38" s="8" t="s">
        <v>48</v>
      </c>
      <c r="D38" s="22">
        <v>52363.5</v>
      </c>
      <c r="E38" s="22">
        <v>2206</v>
      </c>
      <c r="F38" s="22">
        <v>44916.4</v>
      </c>
      <c r="G38" s="22">
        <v>0</v>
      </c>
      <c r="H38" s="22">
        <v>661</v>
      </c>
      <c r="I38" s="22">
        <v>0</v>
      </c>
      <c r="J38" s="22">
        <v>4468.5</v>
      </c>
      <c r="K38" s="22" t="s">
        <v>47</v>
      </c>
      <c r="L38" s="22">
        <v>0.6</v>
      </c>
      <c r="M38" s="22">
        <v>0</v>
      </c>
      <c r="N38" s="22">
        <v>111</v>
      </c>
      <c r="O38" s="22" t="s">
        <v>47</v>
      </c>
      <c r="P38" s="22" t="s">
        <v>47</v>
      </c>
      <c r="Q38" s="22" t="s">
        <v>47</v>
      </c>
      <c r="R38" s="22">
        <v>0</v>
      </c>
    </row>
    <row r="39" spans="2:18" ht="15" customHeight="1" x14ac:dyDescent="0.25">
      <c r="B39" s="25" t="s">
        <v>20</v>
      </c>
      <c r="C39" s="25" t="s">
        <v>29</v>
      </c>
      <c r="D39" s="24">
        <v>798534.8</v>
      </c>
      <c r="E39" s="24">
        <v>283059.60000000003</v>
      </c>
      <c r="F39" s="24">
        <v>449848.5</v>
      </c>
      <c r="G39" s="24">
        <v>0</v>
      </c>
      <c r="H39" s="24">
        <v>3191.4</v>
      </c>
      <c r="I39" s="24">
        <v>111</v>
      </c>
      <c r="J39" s="24">
        <v>23642.2</v>
      </c>
      <c r="K39" s="24">
        <v>38499.800000000003</v>
      </c>
      <c r="L39" s="24">
        <v>0.2</v>
      </c>
      <c r="M39" s="24">
        <v>0</v>
      </c>
      <c r="N39" s="24">
        <v>0</v>
      </c>
      <c r="O39" s="24">
        <v>60.1</v>
      </c>
      <c r="P39" s="24">
        <v>62</v>
      </c>
      <c r="Q39" s="24">
        <v>0</v>
      </c>
      <c r="R39" s="24">
        <v>60</v>
      </c>
    </row>
    <row r="40" spans="2:18" ht="15" customHeight="1" x14ac:dyDescent="0.25">
      <c r="B40" s="10"/>
      <c r="C40" s="10" t="s">
        <v>49</v>
      </c>
      <c r="D40" s="23">
        <v>662047.5</v>
      </c>
      <c r="E40" s="23">
        <v>277136.60000000003</v>
      </c>
      <c r="F40" s="23">
        <v>323083.3</v>
      </c>
      <c r="G40" s="23">
        <v>0</v>
      </c>
      <c r="H40" s="23">
        <v>2810.4</v>
      </c>
      <c r="I40" s="23">
        <v>111</v>
      </c>
      <c r="J40" s="23">
        <v>20224.2</v>
      </c>
      <c r="K40" s="23">
        <v>38499.800000000003</v>
      </c>
      <c r="L40" s="23">
        <v>0.1</v>
      </c>
      <c r="M40" s="23">
        <v>0</v>
      </c>
      <c r="N40" s="23">
        <v>0</v>
      </c>
      <c r="O40" s="23">
        <v>60.1</v>
      </c>
      <c r="P40" s="23">
        <v>62</v>
      </c>
      <c r="Q40" s="23">
        <v>0</v>
      </c>
      <c r="R40" s="23">
        <v>60</v>
      </c>
    </row>
    <row r="41" spans="2:18" ht="15" customHeight="1" x14ac:dyDescent="0.25">
      <c r="B41" s="8"/>
      <c r="C41" s="8" t="s">
        <v>48</v>
      </c>
      <c r="D41" s="22">
        <v>136487.30000000002</v>
      </c>
      <c r="E41" s="22">
        <v>5923</v>
      </c>
      <c r="F41" s="22">
        <v>126765.2</v>
      </c>
      <c r="G41" s="22">
        <v>0</v>
      </c>
      <c r="H41" s="22">
        <v>381</v>
      </c>
      <c r="I41" s="22">
        <v>0</v>
      </c>
      <c r="J41" s="22">
        <v>3418</v>
      </c>
      <c r="K41" s="22" t="s">
        <v>47</v>
      </c>
      <c r="L41" s="22">
        <v>0.1</v>
      </c>
      <c r="M41" s="22">
        <v>0</v>
      </c>
      <c r="N41" s="22">
        <v>0</v>
      </c>
      <c r="O41" s="22" t="s">
        <v>47</v>
      </c>
      <c r="P41" s="22" t="s">
        <v>47</v>
      </c>
      <c r="Q41" s="22" t="s">
        <v>47</v>
      </c>
      <c r="R41" s="22">
        <v>0</v>
      </c>
    </row>
    <row r="42" spans="2:18" ht="15" customHeight="1" x14ac:dyDescent="0.25">
      <c r="B42" s="25" t="s">
        <v>19</v>
      </c>
      <c r="C42" s="25" t="s">
        <v>29</v>
      </c>
      <c r="D42" s="24">
        <v>14730.6</v>
      </c>
      <c r="E42" s="24">
        <v>792</v>
      </c>
      <c r="F42" s="24">
        <v>500</v>
      </c>
      <c r="G42" s="24">
        <v>0</v>
      </c>
      <c r="H42" s="24">
        <v>0</v>
      </c>
      <c r="I42" s="24">
        <v>0</v>
      </c>
      <c r="J42" s="24">
        <v>1266.5</v>
      </c>
      <c r="K42" s="24">
        <v>12138</v>
      </c>
      <c r="L42" s="24">
        <v>9.6</v>
      </c>
      <c r="M42" s="24">
        <v>0</v>
      </c>
      <c r="N42" s="24">
        <v>4</v>
      </c>
      <c r="O42" s="24">
        <v>17</v>
      </c>
      <c r="P42" s="24">
        <v>0</v>
      </c>
      <c r="Q42" s="24">
        <v>3.5</v>
      </c>
      <c r="R42" s="24">
        <v>0</v>
      </c>
    </row>
    <row r="43" spans="2:18" ht="15" customHeight="1" x14ac:dyDescent="0.25">
      <c r="B43" s="10"/>
      <c r="C43" s="10" t="s">
        <v>49</v>
      </c>
      <c r="D43" s="23">
        <v>14420.6</v>
      </c>
      <c r="E43" s="23">
        <v>792</v>
      </c>
      <c r="F43" s="23">
        <v>200</v>
      </c>
      <c r="G43" s="23">
        <v>0</v>
      </c>
      <c r="H43" s="23">
        <v>0</v>
      </c>
      <c r="I43" s="23">
        <v>0</v>
      </c>
      <c r="J43" s="23">
        <v>1256.5</v>
      </c>
      <c r="K43" s="23">
        <v>12138</v>
      </c>
      <c r="L43" s="23">
        <v>9.6</v>
      </c>
      <c r="M43" s="23">
        <v>0</v>
      </c>
      <c r="N43" s="23">
        <v>4</v>
      </c>
      <c r="O43" s="23">
        <v>17</v>
      </c>
      <c r="P43" s="23">
        <v>0</v>
      </c>
      <c r="Q43" s="23">
        <v>3.5</v>
      </c>
      <c r="R43" s="23">
        <v>0</v>
      </c>
    </row>
    <row r="44" spans="2:18" ht="15" customHeight="1" x14ac:dyDescent="0.25">
      <c r="B44" s="8"/>
      <c r="C44" s="8" t="s">
        <v>48</v>
      </c>
      <c r="D44" s="22">
        <v>310</v>
      </c>
      <c r="E44" s="22">
        <v>0</v>
      </c>
      <c r="F44" s="22">
        <v>300</v>
      </c>
      <c r="G44" s="22">
        <v>0</v>
      </c>
      <c r="H44" s="22">
        <v>0</v>
      </c>
      <c r="I44" s="22">
        <v>0</v>
      </c>
      <c r="J44" s="22">
        <v>10</v>
      </c>
      <c r="K44" s="22" t="s">
        <v>47</v>
      </c>
      <c r="L44" s="22">
        <v>0</v>
      </c>
      <c r="M44" s="22">
        <v>0</v>
      </c>
      <c r="N44" s="22">
        <v>0</v>
      </c>
      <c r="O44" s="22" t="s">
        <v>47</v>
      </c>
      <c r="P44" s="22" t="s">
        <v>47</v>
      </c>
      <c r="Q44" s="22" t="s">
        <v>47</v>
      </c>
      <c r="R44" s="22">
        <v>0</v>
      </c>
    </row>
    <row r="45" spans="2:18" ht="15" customHeight="1" x14ac:dyDescent="0.25">
      <c r="B45" s="25" t="s">
        <v>18</v>
      </c>
      <c r="C45" s="25" t="s">
        <v>29</v>
      </c>
      <c r="D45" s="24">
        <v>9145</v>
      </c>
      <c r="E45" s="24">
        <v>1562.5</v>
      </c>
      <c r="F45" s="24">
        <v>2015</v>
      </c>
      <c r="G45" s="24">
        <v>0</v>
      </c>
      <c r="H45" s="24">
        <v>0</v>
      </c>
      <c r="I45" s="24">
        <v>0</v>
      </c>
      <c r="J45" s="24">
        <v>4227.5</v>
      </c>
      <c r="K45" s="24">
        <v>1340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</row>
    <row r="46" spans="2:18" ht="15" customHeight="1" x14ac:dyDescent="0.25">
      <c r="B46" s="10"/>
      <c r="C46" s="10" t="s">
        <v>49</v>
      </c>
      <c r="D46" s="23">
        <v>8995</v>
      </c>
      <c r="E46" s="23">
        <v>1562.5</v>
      </c>
      <c r="F46" s="23">
        <v>1865</v>
      </c>
      <c r="G46" s="23">
        <v>0</v>
      </c>
      <c r="H46" s="23">
        <v>0</v>
      </c>
      <c r="I46" s="23">
        <v>0</v>
      </c>
      <c r="J46" s="23">
        <v>4227.5</v>
      </c>
      <c r="K46" s="23">
        <v>1340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2:18" ht="15" customHeight="1" x14ac:dyDescent="0.25">
      <c r="B47" s="8"/>
      <c r="C47" s="8" t="s">
        <v>48</v>
      </c>
      <c r="D47" s="22">
        <v>150</v>
      </c>
      <c r="E47" s="22">
        <v>0</v>
      </c>
      <c r="F47" s="22">
        <v>150</v>
      </c>
      <c r="G47" s="22">
        <v>0</v>
      </c>
      <c r="H47" s="22">
        <v>0</v>
      </c>
      <c r="I47" s="22">
        <v>0</v>
      </c>
      <c r="J47" s="22">
        <v>0</v>
      </c>
      <c r="K47" s="22" t="s">
        <v>47</v>
      </c>
      <c r="L47" s="22">
        <v>0</v>
      </c>
      <c r="M47" s="22">
        <v>0</v>
      </c>
      <c r="N47" s="22">
        <v>0</v>
      </c>
      <c r="O47" s="22" t="s">
        <v>47</v>
      </c>
      <c r="P47" s="22" t="s">
        <v>47</v>
      </c>
      <c r="Q47" s="22" t="s">
        <v>47</v>
      </c>
      <c r="R47" s="22">
        <v>0</v>
      </c>
    </row>
    <row r="48" spans="2:18" ht="15" customHeight="1" x14ac:dyDescent="0.25">
      <c r="B48" s="25" t="s">
        <v>17</v>
      </c>
      <c r="C48" s="25" t="s">
        <v>29</v>
      </c>
      <c r="D48" s="24">
        <v>480119.2</v>
      </c>
      <c r="E48" s="24">
        <v>146521.9</v>
      </c>
      <c r="F48" s="24">
        <v>236681.2</v>
      </c>
      <c r="G48" s="24">
        <v>0</v>
      </c>
      <c r="H48" s="24">
        <v>3239.5</v>
      </c>
      <c r="I48" s="24">
        <v>0</v>
      </c>
      <c r="J48" s="24">
        <v>49829</v>
      </c>
      <c r="K48" s="24">
        <v>43554.1</v>
      </c>
      <c r="L48" s="24">
        <v>4</v>
      </c>
      <c r="M48" s="24">
        <v>0</v>
      </c>
      <c r="N48" s="24">
        <v>0</v>
      </c>
      <c r="O48" s="24">
        <v>0</v>
      </c>
      <c r="P48" s="24">
        <v>102.5</v>
      </c>
      <c r="Q48" s="24">
        <v>40</v>
      </c>
      <c r="R48" s="24">
        <v>147</v>
      </c>
    </row>
    <row r="49" spans="2:18" ht="15" customHeight="1" x14ac:dyDescent="0.25">
      <c r="B49" s="10"/>
      <c r="C49" s="10" t="s">
        <v>49</v>
      </c>
      <c r="D49" s="23">
        <v>418045.5</v>
      </c>
      <c r="E49" s="23">
        <v>143424.9</v>
      </c>
      <c r="F49" s="23">
        <v>183083.5</v>
      </c>
      <c r="G49" s="23">
        <v>0</v>
      </c>
      <c r="H49" s="23">
        <v>2125.5</v>
      </c>
      <c r="I49" s="23">
        <v>0</v>
      </c>
      <c r="J49" s="23">
        <v>45564</v>
      </c>
      <c r="K49" s="23">
        <v>43554.1</v>
      </c>
      <c r="L49" s="23">
        <v>4</v>
      </c>
      <c r="M49" s="23">
        <v>0</v>
      </c>
      <c r="N49" s="23">
        <v>0</v>
      </c>
      <c r="O49" s="23">
        <v>0</v>
      </c>
      <c r="P49" s="23">
        <v>102.5</v>
      </c>
      <c r="Q49" s="23">
        <v>40</v>
      </c>
      <c r="R49" s="23">
        <v>147</v>
      </c>
    </row>
    <row r="50" spans="2:18" ht="15" customHeight="1" x14ac:dyDescent="0.25">
      <c r="B50" s="8"/>
      <c r="C50" s="8" t="s">
        <v>48</v>
      </c>
      <c r="D50" s="22">
        <v>62073.7</v>
      </c>
      <c r="E50" s="22">
        <v>3097</v>
      </c>
      <c r="F50" s="22">
        <v>53597.7</v>
      </c>
      <c r="G50" s="22">
        <v>0</v>
      </c>
      <c r="H50" s="22">
        <v>1114</v>
      </c>
      <c r="I50" s="22">
        <v>0</v>
      </c>
      <c r="J50" s="22">
        <v>4265</v>
      </c>
      <c r="K50" s="22" t="s">
        <v>47</v>
      </c>
      <c r="L50" s="22">
        <v>0</v>
      </c>
      <c r="M50" s="22">
        <v>0</v>
      </c>
      <c r="N50" s="22">
        <v>0</v>
      </c>
      <c r="O50" s="22" t="s">
        <v>47</v>
      </c>
      <c r="P50" s="22" t="s">
        <v>47</v>
      </c>
      <c r="Q50" s="22" t="s">
        <v>47</v>
      </c>
      <c r="R50" s="22">
        <v>0</v>
      </c>
    </row>
    <row r="51" spans="2:18" ht="15" customHeight="1" x14ac:dyDescent="0.25">
      <c r="B51" s="25" t="s">
        <v>16</v>
      </c>
      <c r="C51" s="25" t="s">
        <v>29</v>
      </c>
      <c r="D51" s="24">
        <v>7740.9999999999991</v>
      </c>
      <c r="E51" s="24">
        <v>1495</v>
      </c>
      <c r="F51" s="24">
        <v>1455</v>
      </c>
      <c r="G51" s="24">
        <v>0</v>
      </c>
      <c r="H51" s="24">
        <v>0</v>
      </c>
      <c r="I51" s="24">
        <v>0</v>
      </c>
      <c r="J51" s="24">
        <v>695.5</v>
      </c>
      <c r="K51" s="24">
        <v>1305</v>
      </c>
      <c r="L51" s="24">
        <v>276.5</v>
      </c>
      <c r="M51" s="24">
        <v>0</v>
      </c>
      <c r="N51" s="24">
        <v>74</v>
      </c>
      <c r="O51" s="24">
        <v>97.7</v>
      </c>
      <c r="P51" s="24">
        <v>2342.1</v>
      </c>
      <c r="Q51" s="24">
        <v>0.2</v>
      </c>
      <c r="R51" s="24">
        <v>0</v>
      </c>
    </row>
    <row r="52" spans="2:18" ht="15" customHeight="1" x14ac:dyDescent="0.25">
      <c r="B52" s="10"/>
      <c r="C52" s="10" t="s">
        <v>49</v>
      </c>
      <c r="D52" s="23">
        <v>7640.9999999999991</v>
      </c>
      <c r="E52" s="23">
        <v>1445</v>
      </c>
      <c r="F52" s="23">
        <v>1455</v>
      </c>
      <c r="G52" s="23">
        <v>0</v>
      </c>
      <c r="H52" s="23">
        <v>0</v>
      </c>
      <c r="I52" s="23">
        <v>0</v>
      </c>
      <c r="J52" s="23">
        <v>645.5</v>
      </c>
      <c r="K52" s="23">
        <v>1305</v>
      </c>
      <c r="L52" s="23">
        <v>276.5</v>
      </c>
      <c r="M52" s="23">
        <v>0</v>
      </c>
      <c r="N52" s="23">
        <v>74</v>
      </c>
      <c r="O52" s="23">
        <v>97.7</v>
      </c>
      <c r="P52" s="23">
        <v>2342.1</v>
      </c>
      <c r="Q52" s="23">
        <v>0.2</v>
      </c>
      <c r="R52" s="23">
        <v>0</v>
      </c>
    </row>
    <row r="53" spans="2:18" ht="15" customHeight="1" x14ac:dyDescent="0.25">
      <c r="B53" s="8"/>
      <c r="C53" s="8" t="s">
        <v>48</v>
      </c>
      <c r="D53" s="22">
        <v>100</v>
      </c>
      <c r="E53" s="22">
        <v>50</v>
      </c>
      <c r="F53" s="22">
        <v>0</v>
      </c>
      <c r="G53" s="22">
        <v>0</v>
      </c>
      <c r="H53" s="22">
        <v>0</v>
      </c>
      <c r="I53" s="22">
        <v>0</v>
      </c>
      <c r="J53" s="22">
        <v>50</v>
      </c>
      <c r="K53" s="22" t="s">
        <v>47</v>
      </c>
      <c r="L53" s="22">
        <v>0</v>
      </c>
      <c r="M53" s="22">
        <v>0</v>
      </c>
      <c r="N53" s="22">
        <v>0</v>
      </c>
      <c r="O53" s="22" t="s">
        <v>47</v>
      </c>
      <c r="P53" s="22" t="s">
        <v>47</v>
      </c>
      <c r="Q53" s="22" t="s">
        <v>47</v>
      </c>
      <c r="R53" s="22">
        <v>0</v>
      </c>
    </row>
    <row r="54" spans="2:18" ht="15" customHeight="1" x14ac:dyDescent="0.25">
      <c r="B54" s="25" t="s">
        <v>15</v>
      </c>
      <c r="C54" s="25" t="s">
        <v>29</v>
      </c>
      <c r="D54" s="24">
        <v>1134462.1000000003</v>
      </c>
      <c r="E54" s="24">
        <v>336018.3</v>
      </c>
      <c r="F54" s="24">
        <v>545214.1</v>
      </c>
      <c r="G54" s="24">
        <v>10</v>
      </c>
      <c r="H54" s="24">
        <v>4591.3</v>
      </c>
      <c r="I54" s="24">
        <v>0</v>
      </c>
      <c r="J54" s="24">
        <v>142018.5</v>
      </c>
      <c r="K54" s="24">
        <v>104615.8</v>
      </c>
      <c r="L54" s="24">
        <v>258.10000000000002</v>
      </c>
      <c r="M54" s="24">
        <v>0</v>
      </c>
      <c r="N54" s="24">
        <v>0</v>
      </c>
      <c r="O54" s="24">
        <v>1.1000000000000001</v>
      </c>
      <c r="P54" s="24">
        <v>1522.5</v>
      </c>
      <c r="Q54" s="24">
        <v>5.8</v>
      </c>
      <c r="R54" s="24">
        <v>206.60000000009313</v>
      </c>
    </row>
    <row r="55" spans="2:18" ht="15" customHeight="1" x14ac:dyDescent="0.25">
      <c r="B55" s="10"/>
      <c r="C55" s="10" t="s">
        <v>49</v>
      </c>
      <c r="D55" s="23">
        <v>1062573.8000000003</v>
      </c>
      <c r="E55" s="23">
        <v>319273</v>
      </c>
      <c r="F55" s="23">
        <v>498698.1</v>
      </c>
      <c r="G55" s="23">
        <v>10</v>
      </c>
      <c r="H55" s="23">
        <v>4332.3</v>
      </c>
      <c r="I55" s="23">
        <v>0</v>
      </c>
      <c r="J55" s="23">
        <v>133685.5</v>
      </c>
      <c r="K55" s="23">
        <v>104615.8</v>
      </c>
      <c r="L55" s="23">
        <v>223.1</v>
      </c>
      <c r="M55" s="23">
        <v>0</v>
      </c>
      <c r="N55" s="23">
        <v>0</v>
      </c>
      <c r="O55" s="23">
        <v>1.1000000000000001</v>
      </c>
      <c r="P55" s="23">
        <v>1522.5</v>
      </c>
      <c r="Q55" s="23">
        <v>5.8</v>
      </c>
      <c r="R55" s="23">
        <v>206.60000000009313</v>
      </c>
    </row>
    <row r="56" spans="2:18" ht="15" customHeight="1" x14ac:dyDescent="0.25">
      <c r="B56" s="8"/>
      <c r="C56" s="8" t="s">
        <v>48</v>
      </c>
      <c r="D56" s="22">
        <v>71888.3</v>
      </c>
      <c r="E56" s="22">
        <v>16745.3</v>
      </c>
      <c r="F56" s="22">
        <v>46516</v>
      </c>
      <c r="G56" s="22">
        <v>0</v>
      </c>
      <c r="H56" s="22">
        <v>259</v>
      </c>
      <c r="I56" s="22">
        <v>0</v>
      </c>
      <c r="J56" s="22">
        <v>8333</v>
      </c>
      <c r="K56" s="22" t="s">
        <v>47</v>
      </c>
      <c r="L56" s="22">
        <v>35</v>
      </c>
      <c r="M56" s="22">
        <v>0</v>
      </c>
      <c r="N56" s="22">
        <v>0</v>
      </c>
      <c r="O56" s="22" t="s">
        <v>47</v>
      </c>
      <c r="P56" s="22" t="s">
        <v>47</v>
      </c>
      <c r="Q56" s="22" t="s">
        <v>47</v>
      </c>
      <c r="R56" s="22">
        <v>0</v>
      </c>
    </row>
    <row r="57" spans="2:18" ht="15" customHeight="1" x14ac:dyDescent="0.25">
      <c r="B57" s="25" t="s">
        <v>14</v>
      </c>
      <c r="C57" s="25" t="s">
        <v>29</v>
      </c>
      <c r="D57" s="24">
        <v>417329.80000000005</v>
      </c>
      <c r="E57" s="24">
        <v>144734.30000000002</v>
      </c>
      <c r="F57" s="24">
        <v>196298.19999999998</v>
      </c>
      <c r="G57" s="24">
        <v>40</v>
      </c>
      <c r="H57" s="24">
        <v>971.8</v>
      </c>
      <c r="I57" s="24">
        <v>380</v>
      </c>
      <c r="J57" s="24">
        <v>41768</v>
      </c>
      <c r="K57" s="24">
        <v>30092.5</v>
      </c>
      <c r="L57" s="24">
        <v>1397.5</v>
      </c>
      <c r="M57" s="24">
        <v>0</v>
      </c>
      <c r="N57" s="24">
        <v>0</v>
      </c>
      <c r="O57" s="24">
        <v>1</v>
      </c>
      <c r="P57" s="24">
        <v>102.5</v>
      </c>
      <c r="Q57" s="24">
        <v>5</v>
      </c>
      <c r="R57" s="24">
        <v>1539</v>
      </c>
    </row>
    <row r="58" spans="2:18" ht="15" customHeight="1" x14ac:dyDescent="0.25">
      <c r="B58" s="10"/>
      <c r="C58" s="10" t="s">
        <v>49</v>
      </c>
      <c r="D58" s="23">
        <v>341407.2</v>
      </c>
      <c r="E58" s="23">
        <v>134780.1</v>
      </c>
      <c r="F58" s="23">
        <v>134582.29999999999</v>
      </c>
      <c r="G58" s="23">
        <v>40</v>
      </c>
      <c r="H58" s="23">
        <v>921.8</v>
      </c>
      <c r="I58" s="23">
        <v>380</v>
      </c>
      <c r="J58" s="23">
        <v>38136</v>
      </c>
      <c r="K58" s="23">
        <v>30092.5</v>
      </c>
      <c r="L58" s="23">
        <v>827</v>
      </c>
      <c r="M58" s="23">
        <v>0</v>
      </c>
      <c r="N58" s="23">
        <v>0</v>
      </c>
      <c r="O58" s="23">
        <v>1</v>
      </c>
      <c r="P58" s="23">
        <v>102.5</v>
      </c>
      <c r="Q58" s="23">
        <v>5</v>
      </c>
      <c r="R58" s="23">
        <v>1539</v>
      </c>
    </row>
    <row r="59" spans="2:18" ht="15" customHeight="1" x14ac:dyDescent="0.25">
      <c r="B59" s="8"/>
      <c r="C59" s="8" t="s">
        <v>48</v>
      </c>
      <c r="D59" s="22">
        <v>75922.600000000006</v>
      </c>
      <c r="E59" s="22">
        <v>9954.2000000000007</v>
      </c>
      <c r="F59" s="22">
        <v>61715.9</v>
      </c>
      <c r="G59" s="22">
        <v>0</v>
      </c>
      <c r="H59" s="22">
        <v>50</v>
      </c>
      <c r="I59" s="22">
        <v>0</v>
      </c>
      <c r="J59" s="22">
        <v>3632</v>
      </c>
      <c r="K59" s="22" t="s">
        <v>47</v>
      </c>
      <c r="L59" s="22">
        <v>570.5</v>
      </c>
      <c r="M59" s="22">
        <v>0</v>
      </c>
      <c r="N59" s="22">
        <v>0</v>
      </c>
      <c r="O59" s="22" t="s">
        <v>47</v>
      </c>
      <c r="P59" s="22" t="s">
        <v>47</v>
      </c>
      <c r="Q59" s="22" t="s">
        <v>47</v>
      </c>
      <c r="R59" s="22">
        <v>0</v>
      </c>
    </row>
    <row r="60" spans="2:18" ht="15" customHeight="1" x14ac:dyDescent="0.25">
      <c r="B60" s="25" t="s">
        <v>13</v>
      </c>
      <c r="C60" s="25" t="s">
        <v>29</v>
      </c>
      <c r="D60" s="24">
        <v>129207.3</v>
      </c>
      <c r="E60" s="24">
        <v>38976.199999999997</v>
      </c>
      <c r="F60" s="24">
        <v>50549.1</v>
      </c>
      <c r="G60" s="24">
        <v>0</v>
      </c>
      <c r="H60" s="24">
        <v>0</v>
      </c>
      <c r="I60" s="24">
        <v>0</v>
      </c>
      <c r="J60" s="24">
        <v>7710.5</v>
      </c>
      <c r="K60" s="24">
        <v>31821</v>
      </c>
      <c r="L60" s="24">
        <v>110</v>
      </c>
      <c r="M60" s="24">
        <v>0</v>
      </c>
      <c r="N60" s="24">
        <v>0</v>
      </c>
      <c r="O60" s="24">
        <v>1</v>
      </c>
      <c r="P60" s="24">
        <v>1.5</v>
      </c>
      <c r="Q60" s="24">
        <v>0</v>
      </c>
      <c r="R60" s="24">
        <v>38.000000000014552</v>
      </c>
    </row>
    <row r="61" spans="2:18" ht="15" customHeight="1" x14ac:dyDescent="0.25">
      <c r="B61" s="10"/>
      <c r="C61" s="10" t="s">
        <v>49</v>
      </c>
      <c r="D61" s="23">
        <v>112177.3</v>
      </c>
      <c r="E61" s="23">
        <v>37038.199999999997</v>
      </c>
      <c r="F61" s="23">
        <v>36476.1</v>
      </c>
      <c r="G61" s="23">
        <v>0</v>
      </c>
      <c r="H61" s="23">
        <v>0</v>
      </c>
      <c r="I61" s="23">
        <v>0</v>
      </c>
      <c r="J61" s="23">
        <v>6731.5</v>
      </c>
      <c r="K61" s="23">
        <v>31821</v>
      </c>
      <c r="L61" s="23">
        <v>70</v>
      </c>
      <c r="M61" s="23">
        <v>0</v>
      </c>
      <c r="N61" s="23">
        <v>0</v>
      </c>
      <c r="O61" s="23">
        <v>1</v>
      </c>
      <c r="P61" s="23">
        <v>1.5</v>
      </c>
      <c r="Q61" s="23">
        <v>0</v>
      </c>
      <c r="R61" s="23">
        <v>38.000000000014552</v>
      </c>
    </row>
    <row r="62" spans="2:18" ht="15" customHeight="1" x14ac:dyDescent="0.25">
      <c r="B62" s="8"/>
      <c r="C62" s="8" t="s">
        <v>48</v>
      </c>
      <c r="D62" s="22">
        <v>17030</v>
      </c>
      <c r="E62" s="22">
        <v>1938</v>
      </c>
      <c r="F62" s="22">
        <v>14073</v>
      </c>
      <c r="G62" s="22">
        <v>0</v>
      </c>
      <c r="H62" s="22">
        <v>0</v>
      </c>
      <c r="I62" s="22">
        <v>0</v>
      </c>
      <c r="J62" s="22">
        <v>979</v>
      </c>
      <c r="K62" s="22" t="s">
        <v>47</v>
      </c>
      <c r="L62" s="22">
        <v>40</v>
      </c>
      <c r="M62" s="22">
        <v>0</v>
      </c>
      <c r="N62" s="22">
        <v>0</v>
      </c>
      <c r="O62" s="22" t="s">
        <v>47</v>
      </c>
      <c r="P62" s="22" t="s">
        <v>47</v>
      </c>
      <c r="Q62" s="22" t="s">
        <v>47</v>
      </c>
      <c r="R62" s="22">
        <v>0</v>
      </c>
    </row>
    <row r="63" spans="2:18" ht="15" customHeight="1" x14ac:dyDescent="0.25">
      <c r="B63" s="25" t="s">
        <v>12</v>
      </c>
      <c r="C63" s="25" t="s">
        <v>29</v>
      </c>
      <c r="D63" s="24">
        <v>582760.1</v>
      </c>
      <c r="E63" s="24">
        <v>222594.4</v>
      </c>
      <c r="F63" s="24">
        <v>291497.2</v>
      </c>
      <c r="G63" s="24">
        <v>696</v>
      </c>
      <c r="H63" s="24">
        <v>403</v>
      </c>
      <c r="I63" s="24">
        <v>0</v>
      </c>
      <c r="J63" s="24">
        <v>35164.5</v>
      </c>
      <c r="K63" s="24">
        <v>32266</v>
      </c>
      <c r="L63" s="24">
        <v>3</v>
      </c>
      <c r="M63" s="24">
        <v>0</v>
      </c>
      <c r="N63" s="24">
        <v>0</v>
      </c>
      <c r="O63" s="24">
        <v>0</v>
      </c>
      <c r="P63" s="24">
        <v>39</v>
      </c>
      <c r="Q63" s="24">
        <v>3</v>
      </c>
      <c r="R63" s="24">
        <v>94</v>
      </c>
    </row>
    <row r="64" spans="2:18" ht="15" customHeight="1" x14ac:dyDescent="0.25">
      <c r="B64" s="10"/>
      <c r="C64" s="10" t="s">
        <v>49</v>
      </c>
      <c r="D64" s="23">
        <v>443105.6</v>
      </c>
      <c r="E64" s="23">
        <v>213373.4</v>
      </c>
      <c r="F64" s="23">
        <v>169217.2</v>
      </c>
      <c r="G64" s="23">
        <v>0</v>
      </c>
      <c r="H64" s="23">
        <v>263</v>
      </c>
      <c r="I64" s="23">
        <v>0</v>
      </c>
      <c r="J64" s="23">
        <v>27847</v>
      </c>
      <c r="K64" s="23">
        <v>32266</v>
      </c>
      <c r="L64" s="23">
        <v>3</v>
      </c>
      <c r="M64" s="23">
        <v>0</v>
      </c>
      <c r="N64" s="23">
        <v>0</v>
      </c>
      <c r="O64" s="23">
        <v>0</v>
      </c>
      <c r="P64" s="23">
        <v>39</v>
      </c>
      <c r="Q64" s="23">
        <v>3</v>
      </c>
      <c r="R64" s="23">
        <v>94</v>
      </c>
    </row>
    <row r="65" spans="2:18" ht="15" customHeight="1" x14ac:dyDescent="0.25">
      <c r="B65" s="8"/>
      <c r="C65" s="8" t="s">
        <v>48</v>
      </c>
      <c r="D65" s="22">
        <v>139654.5</v>
      </c>
      <c r="E65" s="22">
        <v>9221</v>
      </c>
      <c r="F65" s="22">
        <v>122280</v>
      </c>
      <c r="G65" s="22">
        <v>696</v>
      </c>
      <c r="H65" s="22">
        <v>140</v>
      </c>
      <c r="I65" s="22">
        <v>0</v>
      </c>
      <c r="J65" s="22">
        <v>7317.5</v>
      </c>
      <c r="K65" s="22" t="s">
        <v>47</v>
      </c>
      <c r="L65" s="22">
        <v>0</v>
      </c>
      <c r="M65" s="22">
        <v>0</v>
      </c>
      <c r="N65" s="22">
        <v>0</v>
      </c>
      <c r="O65" s="22" t="s">
        <v>47</v>
      </c>
      <c r="P65" s="22" t="s">
        <v>47</v>
      </c>
      <c r="Q65" s="22" t="s">
        <v>47</v>
      </c>
      <c r="R65" s="22">
        <v>0</v>
      </c>
    </row>
    <row r="66" spans="2:18" ht="15" customHeight="1" x14ac:dyDescent="0.25">
      <c r="B66" s="25" t="s">
        <v>11</v>
      </c>
      <c r="C66" s="25" t="s">
        <v>29</v>
      </c>
      <c r="D66" s="24">
        <v>14837.4</v>
      </c>
      <c r="E66" s="24">
        <v>5163.5</v>
      </c>
      <c r="F66" s="24">
        <v>2501</v>
      </c>
      <c r="G66" s="24">
        <v>0</v>
      </c>
      <c r="H66" s="24">
        <v>204</v>
      </c>
      <c r="I66" s="24">
        <v>0</v>
      </c>
      <c r="J66" s="24">
        <v>3647.4</v>
      </c>
      <c r="K66" s="24">
        <v>2070.3000000000002</v>
      </c>
      <c r="L66" s="24">
        <v>1144</v>
      </c>
      <c r="M66" s="24">
        <v>0</v>
      </c>
      <c r="N66" s="24">
        <v>34.4</v>
      </c>
      <c r="O66" s="24">
        <v>46.5</v>
      </c>
      <c r="P66" s="24">
        <v>25</v>
      </c>
      <c r="Q66" s="24">
        <v>1.3</v>
      </c>
      <c r="R66" s="24">
        <v>0</v>
      </c>
    </row>
    <row r="67" spans="2:18" ht="15" customHeight="1" x14ac:dyDescent="0.25">
      <c r="B67" s="10"/>
      <c r="C67" s="10" t="s">
        <v>49</v>
      </c>
      <c r="D67" s="23">
        <v>12556</v>
      </c>
      <c r="E67" s="23">
        <v>4814.5</v>
      </c>
      <c r="F67" s="23">
        <v>724</v>
      </c>
      <c r="G67" s="23">
        <v>0</v>
      </c>
      <c r="H67" s="23">
        <v>204</v>
      </c>
      <c r="I67" s="23">
        <v>0</v>
      </c>
      <c r="J67" s="23">
        <v>3635.4</v>
      </c>
      <c r="K67" s="23">
        <v>2070.3000000000002</v>
      </c>
      <c r="L67" s="23">
        <v>1000.6</v>
      </c>
      <c r="M67" s="23">
        <v>0</v>
      </c>
      <c r="N67" s="23">
        <v>34.4</v>
      </c>
      <c r="O67" s="23">
        <v>46.5</v>
      </c>
      <c r="P67" s="23">
        <v>25</v>
      </c>
      <c r="Q67" s="23">
        <v>1.3</v>
      </c>
      <c r="R67" s="23">
        <v>0</v>
      </c>
    </row>
    <row r="68" spans="2:18" ht="15" customHeight="1" x14ac:dyDescent="0.25">
      <c r="B68" s="8"/>
      <c r="C68" s="8" t="s">
        <v>48</v>
      </c>
      <c r="D68" s="22">
        <v>2281.4</v>
      </c>
      <c r="E68" s="22">
        <v>349</v>
      </c>
      <c r="F68" s="22">
        <v>1777</v>
      </c>
      <c r="G68" s="22">
        <v>0</v>
      </c>
      <c r="H68" s="22">
        <v>0</v>
      </c>
      <c r="I68" s="22">
        <v>0</v>
      </c>
      <c r="J68" s="22">
        <v>12</v>
      </c>
      <c r="K68" s="22" t="s">
        <v>47</v>
      </c>
      <c r="L68" s="22">
        <v>143.4</v>
      </c>
      <c r="M68" s="22">
        <v>0</v>
      </c>
      <c r="N68" s="22">
        <v>0</v>
      </c>
      <c r="O68" s="22" t="s">
        <v>47</v>
      </c>
      <c r="P68" s="22" t="s">
        <v>47</v>
      </c>
      <c r="Q68" s="22" t="s">
        <v>47</v>
      </c>
      <c r="R68" s="22">
        <v>0</v>
      </c>
    </row>
    <row r="69" spans="2:18" ht="15" customHeight="1" x14ac:dyDescent="0.25">
      <c r="B69" s="25" t="s">
        <v>10</v>
      </c>
      <c r="C69" s="25" t="s">
        <v>29</v>
      </c>
      <c r="D69" s="24">
        <v>15507.500000000002</v>
      </c>
      <c r="E69" s="24">
        <v>2909</v>
      </c>
      <c r="F69" s="24">
        <v>1611</v>
      </c>
      <c r="G69" s="24">
        <v>0</v>
      </c>
      <c r="H69" s="24">
        <v>670</v>
      </c>
      <c r="I69" s="24">
        <v>11</v>
      </c>
      <c r="J69" s="24">
        <v>4285.5999999999995</v>
      </c>
      <c r="K69" s="24">
        <v>2405.4</v>
      </c>
      <c r="L69" s="24">
        <v>2521</v>
      </c>
      <c r="M69" s="24">
        <v>0.3</v>
      </c>
      <c r="N69" s="24">
        <v>277.60000000000002</v>
      </c>
      <c r="O69" s="24">
        <v>797</v>
      </c>
      <c r="P69" s="24">
        <v>1</v>
      </c>
      <c r="Q69" s="24">
        <v>8.6</v>
      </c>
      <c r="R69" s="24">
        <v>10.000000000001819</v>
      </c>
    </row>
    <row r="70" spans="2:18" ht="15" customHeight="1" x14ac:dyDescent="0.25">
      <c r="B70" s="10"/>
      <c r="C70" s="10" t="s">
        <v>49</v>
      </c>
      <c r="D70" s="23">
        <v>14434.000000000002</v>
      </c>
      <c r="E70" s="23">
        <v>2734</v>
      </c>
      <c r="F70" s="23">
        <v>1494</v>
      </c>
      <c r="G70" s="23">
        <v>0</v>
      </c>
      <c r="H70" s="23">
        <v>670</v>
      </c>
      <c r="I70" s="23">
        <v>6.5</v>
      </c>
      <c r="J70" s="23">
        <v>3710.7</v>
      </c>
      <c r="K70" s="23">
        <v>2405.4</v>
      </c>
      <c r="L70" s="23">
        <v>2318.9</v>
      </c>
      <c r="M70" s="23">
        <v>0.3</v>
      </c>
      <c r="N70" s="23">
        <v>277.60000000000002</v>
      </c>
      <c r="O70" s="23">
        <v>797</v>
      </c>
      <c r="P70" s="23">
        <v>1</v>
      </c>
      <c r="Q70" s="23">
        <v>8.6</v>
      </c>
      <c r="R70" s="23">
        <v>10.000000000001819</v>
      </c>
    </row>
    <row r="71" spans="2:18" ht="15" customHeight="1" x14ac:dyDescent="0.25">
      <c r="B71" s="8"/>
      <c r="C71" s="8" t="s">
        <v>48</v>
      </c>
      <c r="D71" s="22">
        <v>1073.5</v>
      </c>
      <c r="E71" s="22">
        <v>175</v>
      </c>
      <c r="F71" s="22">
        <v>117</v>
      </c>
      <c r="G71" s="22">
        <v>0</v>
      </c>
      <c r="H71" s="22">
        <v>0</v>
      </c>
      <c r="I71" s="22">
        <v>4.5</v>
      </c>
      <c r="J71" s="22">
        <v>574.9</v>
      </c>
      <c r="K71" s="22" t="s">
        <v>47</v>
      </c>
      <c r="L71" s="22">
        <v>202.1</v>
      </c>
      <c r="M71" s="22">
        <v>0</v>
      </c>
      <c r="N71" s="22">
        <v>0</v>
      </c>
      <c r="O71" s="22" t="s">
        <v>47</v>
      </c>
      <c r="P71" s="22" t="s">
        <v>47</v>
      </c>
      <c r="Q71" s="22" t="s">
        <v>47</v>
      </c>
      <c r="R71" s="22">
        <v>0</v>
      </c>
    </row>
    <row r="72" spans="2:18" ht="15" customHeight="1" x14ac:dyDescent="0.25">
      <c r="B72" s="25" t="s">
        <v>9</v>
      </c>
      <c r="C72" s="25" t="s">
        <v>29</v>
      </c>
      <c r="D72" s="24">
        <v>1066626.7</v>
      </c>
      <c r="E72" s="24">
        <v>270410.39999999997</v>
      </c>
      <c r="F72" s="24">
        <v>331056.19999999995</v>
      </c>
      <c r="G72" s="24">
        <v>60</v>
      </c>
      <c r="H72" s="24">
        <v>645</v>
      </c>
      <c r="I72" s="24">
        <v>179</v>
      </c>
      <c r="J72" s="24">
        <v>239019.1</v>
      </c>
      <c r="K72" s="24">
        <v>223906.9</v>
      </c>
      <c r="L72" s="24">
        <v>127</v>
      </c>
      <c r="M72" s="24">
        <v>0</v>
      </c>
      <c r="N72" s="24">
        <v>0</v>
      </c>
      <c r="O72" s="24">
        <v>103.5</v>
      </c>
      <c r="P72" s="24">
        <v>578</v>
      </c>
      <c r="Q72" s="24">
        <v>6.6</v>
      </c>
      <c r="R72" s="24">
        <v>535</v>
      </c>
    </row>
    <row r="73" spans="2:18" ht="15" customHeight="1" x14ac:dyDescent="0.25">
      <c r="B73" s="10"/>
      <c r="C73" s="10" t="s">
        <v>49</v>
      </c>
      <c r="D73" s="23">
        <v>862711.89999999991</v>
      </c>
      <c r="E73" s="23">
        <v>249783.69999999998</v>
      </c>
      <c r="F73" s="23">
        <v>186300.5</v>
      </c>
      <c r="G73" s="23">
        <v>0</v>
      </c>
      <c r="H73" s="23">
        <v>388</v>
      </c>
      <c r="I73" s="23">
        <v>60</v>
      </c>
      <c r="J73" s="23">
        <v>200925.7</v>
      </c>
      <c r="K73" s="23">
        <v>223906.9</v>
      </c>
      <c r="L73" s="23">
        <v>124</v>
      </c>
      <c r="M73" s="23">
        <v>0</v>
      </c>
      <c r="N73" s="23">
        <v>0</v>
      </c>
      <c r="O73" s="23">
        <v>103.5</v>
      </c>
      <c r="P73" s="23">
        <v>578</v>
      </c>
      <c r="Q73" s="23">
        <v>6.6</v>
      </c>
      <c r="R73" s="23">
        <v>535</v>
      </c>
    </row>
    <row r="74" spans="2:18" ht="15" customHeight="1" x14ac:dyDescent="0.25">
      <c r="B74" s="8"/>
      <c r="C74" s="8" t="s">
        <v>48</v>
      </c>
      <c r="D74" s="22">
        <v>203914.8</v>
      </c>
      <c r="E74" s="22">
        <v>20626.7</v>
      </c>
      <c r="F74" s="22">
        <v>144755.69999999998</v>
      </c>
      <c r="G74" s="22">
        <v>60</v>
      </c>
      <c r="H74" s="22">
        <v>257</v>
      </c>
      <c r="I74" s="22">
        <v>119</v>
      </c>
      <c r="J74" s="22">
        <v>38093.4</v>
      </c>
      <c r="K74" s="22" t="s">
        <v>47</v>
      </c>
      <c r="L74" s="22">
        <v>3</v>
      </c>
      <c r="M74" s="22">
        <v>0</v>
      </c>
      <c r="N74" s="22">
        <v>0</v>
      </c>
      <c r="O74" s="22" t="s">
        <v>47</v>
      </c>
      <c r="P74" s="22" t="s">
        <v>47</v>
      </c>
      <c r="Q74" s="22" t="s">
        <v>47</v>
      </c>
      <c r="R74" s="22">
        <v>0</v>
      </c>
    </row>
    <row r="75" spans="2:18" ht="15" customHeight="1" x14ac:dyDescent="0.25">
      <c r="B75" s="25" t="s">
        <v>8</v>
      </c>
      <c r="C75" s="25" t="s">
        <v>29</v>
      </c>
      <c r="D75" s="24">
        <v>171349.19999999998</v>
      </c>
      <c r="E75" s="24">
        <v>50408</v>
      </c>
      <c r="F75" s="24">
        <v>106978.09999999999</v>
      </c>
      <c r="G75" s="24">
        <v>0</v>
      </c>
      <c r="H75" s="24">
        <v>85</v>
      </c>
      <c r="I75" s="24">
        <v>68</v>
      </c>
      <c r="J75" s="24">
        <v>2522.5</v>
      </c>
      <c r="K75" s="24">
        <v>6914</v>
      </c>
      <c r="L75" s="24">
        <v>445.5</v>
      </c>
      <c r="M75" s="24">
        <v>0</v>
      </c>
      <c r="N75" s="24">
        <v>0.6</v>
      </c>
      <c r="O75" s="24">
        <v>31.5</v>
      </c>
      <c r="P75" s="24">
        <v>2026</v>
      </c>
      <c r="Q75" s="24">
        <v>0</v>
      </c>
      <c r="R75" s="24">
        <v>1869.9999999999709</v>
      </c>
    </row>
    <row r="76" spans="2:18" ht="15" customHeight="1" x14ac:dyDescent="0.25">
      <c r="B76" s="10"/>
      <c r="C76" s="10" t="s">
        <v>49</v>
      </c>
      <c r="D76" s="23">
        <v>153040.69999999998</v>
      </c>
      <c r="E76" s="23">
        <v>46823.4</v>
      </c>
      <c r="F76" s="23">
        <v>92613.2</v>
      </c>
      <c r="G76" s="23">
        <v>0</v>
      </c>
      <c r="H76" s="23">
        <v>85</v>
      </c>
      <c r="I76" s="23">
        <v>68</v>
      </c>
      <c r="J76" s="23">
        <v>2302.5</v>
      </c>
      <c r="K76" s="23">
        <v>6914</v>
      </c>
      <c r="L76" s="23">
        <v>306.5</v>
      </c>
      <c r="M76" s="23">
        <v>0</v>
      </c>
      <c r="N76" s="23">
        <v>0.6</v>
      </c>
      <c r="O76" s="23">
        <v>31.5</v>
      </c>
      <c r="P76" s="23">
        <v>2026</v>
      </c>
      <c r="Q76" s="23">
        <v>0</v>
      </c>
      <c r="R76" s="23">
        <v>1869.9999999999709</v>
      </c>
    </row>
    <row r="77" spans="2:18" ht="15" customHeight="1" x14ac:dyDescent="0.25">
      <c r="B77" s="8"/>
      <c r="C77" s="8" t="s">
        <v>48</v>
      </c>
      <c r="D77" s="22">
        <v>18308.5</v>
      </c>
      <c r="E77" s="22">
        <v>3584.6</v>
      </c>
      <c r="F77" s="22">
        <v>14364.9</v>
      </c>
      <c r="G77" s="22">
        <v>0</v>
      </c>
      <c r="H77" s="22">
        <v>0</v>
      </c>
      <c r="I77" s="22">
        <v>0</v>
      </c>
      <c r="J77" s="22">
        <v>220</v>
      </c>
      <c r="K77" s="22" t="s">
        <v>47</v>
      </c>
      <c r="L77" s="22">
        <v>139</v>
      </c>
      <c r="M77" s="22">
        <v>0</v>
      </c>
      <c r="N77" s="22">
        <v>0</v>
      </c>
      <c r="O77" s="22" t="s">
        <v>47</v>
      </c>
      <c r="P77" s="22" t="s">
        <v>47</v>
      </c>
      <c r="Q77" s="22" t="s">
        <v>47</v>
      </c>
      <c r="R77" s="22">
        <v>0</v>
      </c>
    </row>
    <row r="78" spans="2:18" ht="15" customHeight="1" x14ac:dyDescent="0.25">
      <c r="B78" s="25" t="s">
        <v>7</v>
      </c>
      <c r="C78" s="25" t="s">
        <v>29</v>
      </c>
      <c r="D78" s="24">
        <v>10323</v>
      </c>
      <c r="E78" s="24">
        <v>746</v>
      </c>
      <c r="F78" s="24">
        <v>1122</v>
      </c>
      <c r="G78" s="24">
        <v>0</v>
      </c>
      <c r="H78" s="24">
        <v>0</v>
      </c>
      <c r="I78" s="24">
        <v>0</v>
      </c>
      <c r="J78" s="24">
        <v>4601</v>
      </c>
      <c r="K78" s="24">
        <v>3851</v>
      </c>
      <c r="L78" s="24">
        <v>1</v>
      </c>
      <c r="M78" s="24">
        <v>0</v>
      </c>
      <c r="N78" s="24">
        <v>0</v>
      </c>
      <c r="O78" s="24">
        <v>2</v>
      </c>
      <c r="P78" s="24">
        <v>0</v>
      </c>
      <c r="Q78" s="24">
        <v>0</v>
      </c>
      <c r="R78" s="24">
        <v>0</v>
      </c>
    </row>
    <row r="79" spans="2:18" ht="15" customHeight="1" x14ac:dyDescent="0.25">
      <c r="B79" s="10"/>
      <c r="C79" s="10" t="s">
        <v>49</v>
      </c>
      <c r="D79" s="23">
        <v>10060</v>
      </c>
      <c r="E79" s="23">
        <v>546</v>
      </c>
      <c r="F79" s="23">
        <v>1122</v>
      </c>
      <c r="G79" s="23">
        <v>0</v>
      </c>
      <c r="H79" s="23">
        <v>0</v>
      </c>
      <c r="I79" s="23">
        <v>0</v>
      </c>
      <c r="J79" s="23">
        <v>4538</v>
      </c>
      <c r="K79" s="23">
        <v>3851</v>
      </c>
      <c r="L79" s="23">
        <v>1</v>
      </c>
      <c r="M79" s="23">
        <v>0</v>
      </c>
      <c r="N79" s="23">
        <v>0</v>
      </c>
      <c r="O79" s="23">
        <v>2</v>
      </c>
      <c r="P79" s="23">
        <v>0</v>
      </c>
      <c r="Q79" s="23">
        <v>0</v>
      </c>
      <c r="R79" s="23">
        <v>0</v>
      </c>
    </row>
    <row r="80" spans="2:18" ht="15" customHeight="1" x14ac:dyDescent="0.25">
      <c r="B80" s="8"/>
      <c r="C80" s="8" t="s">
        <v>48</v>
      </c>
      <c r="D80" s="22">
        <v>263</v>
      </c>
      <c r="E80" s="22">
        <v>200</v>
      </c>
      <c r="F80" s="22">
        <v>0</v>
      </c>
      <c r="G80" s="22">
        <v>0</v>
      </c>
      <c r="H80" s="22">
        <v>0</v>
      </c>
      <c r="I80" s="22">
        <v>0</v>
      </c>
      <c r="J80" s="22">
        <v>63</v>
      </c>
      <c r="K80" s="22" t="s">
        <v>47</v>
      </c>
      <c r="L80" s="22">
        <v>0</v>
      </c>
      <c r="M80" s="22">
        <v>0</v>
      </c>
      <c r="N80" s="22">
        <v>0</v>
      </c>
      <c r="O80" s="22" t="s">
        <v>47</v>
      </c>
      <c r="P80" s="22" t="s">
        <v>47</v>
      </c>
      <c r="Q80" s="22" t="s">
        <v>47</v>
      </c>
      <c r="R80" s="22">
        <v>0</v>
      </c>
    </row>
    <row r="81" spans="2:18" ht="15" customHeight="1" x14ac:dyDescent="0.25">
      <c r="B81" s="25" t="s">
        <v>6</v>
      </c>
      <c r="C81" s="25" t="s">
        <v>29</v>
      </c>
      <c r="D81" s="24">
        <v>465738.2</v>
      </c>
      <c r="E81" s="24">
        <v>148359</v>
      </c>
      <c r="F81" s="24">
        <v>273870.09999999998</v>
      </c>
      <c r="G81" s="24">
        <v>0</v>
      </c>
      <c r="H81" s="24">
        <v>1445</v>
      </c>
      <c r="I81" s="24">
        <v>0</v>
      </c>
      <c r="J81" s="24">
        <v>23128</v>
      </c>
      <c r="K81" s="24">
        <v>18787.2</v>
      </c>
      <c r="L81" s="24">
        <v>5.8</v>
      </c>
      <c r="M81" s="24">
        <v>0</v>
      </c>
      <c r="N81" s="24">
        <v>0</v>
      </c>
      <c r="O81" s="24">
        <v>11</v>
      </c>
      <c r="P81" s="24">
        <v>11</v>
      </c>
      <c r="Q81" s="24">
        <v>0.1</v>
      </c>
      <c r="R81" s="24">
        <v>121</v>
      </c>
    </row>
    <row r="82" spans="2:18" ht="15" customHeight="1" x14ac:dyDescent="0.25">
      <c r="B82" s="10"/>
      <c r="C82" s="10" t="s">
        <v>49</v>
      </c>
      <c r="D82" s="23">
        <v>404737</v>
      </c>
      <c r="E82" s="23">
        <v>144725.5</v>
      </c>
      <c r="F82" s="23">
        <v>219789.4</v>
      </c>
      <c r="G82" s="23">
        <v>0</v>
      </c>
      <c r="H82" s="23">
        <v>1425</v>
      </c>
      <c r="I82" s="23">
        <v>0</v>
      </c>
      <c r="J82" s="23">
        <v>19861</v>
      </c>
      <c r="K82" s="23">
        <v>18787.2</v>
      </c>
      <c r="L82" s="23">
        <v>5.8</v>
      </c>
      <c r="M82" s="23">
        <v>0</v>
      </c>
      <c r="N82" s="23">
        <v>0</v>
      </c>
      <c r="O82" s="23">
        <v>11</v>
      </c>
      <c r="P82" s="23">
        <v>11</v>
      </c>
      <c r="Q82" s="23">
        <v>0.1</v>
      </c>
      <c r="R82" s="23">
        <v>121</v>
      </c>
    </row>
    <row r="83" spans="2:18" ht="15" customHeight="1" x14ac:dyDescent="0.25">
      <c r="B83" s="8"/>
      <c r="C83" s="8" t="s">
        <v>48</v>
      </c>
      <c r="D83" s="22">
        <v>61001.2</v>
      </c>
      <c r="E83" s="22">
        <v>3633.5</v>
      </c>
      <c r="F83" s="22">
        <v>54080.7</v>
      </c>
      <c r="G83" s="22">
        <v>0</v>
      </c>
      <c r="H83" s="22">
        <v>20</v>
      </c>
      <c r="I83" s="22">
        <v>0</v>
      </c>
      <c r="J83" s="22">
        <v>3267</v>
      </c>
      <c r="K83" s="22" t="s">
        <v>47</v>
      </c>
      <c r="L83" s="22">
        <v>0</v>
      </c>
      <c r="M83" s="22">
        <v>0</v>
      </c>
      <c r="N83" s="22">
        <v>0</v>
      </c>
      <c r="O83" s="22" t="s">
        <v>47</v>
      </c>
      <c r="P83" s="22" t="s">
        <v>47</v>
      </c>
      <c r="Q83" s="22" t="s">
        <v>47</v>
      </c>
      <c r="R83" s="22">
        <v>0</v>
      </c>
    </row>
    <row r="84" spans="2:18" ht="15" customHeight="1" x14ac:dyDescent="0.25">
      <c r="B84" s="25" t="s">
        <v>5</v>
      </c>
      <c r="C84" s="25" t="s">
        <v>29</v>
      </c>
      <c r="D84" s="24">
        <v>201710.30000000002</v>
      </c>
      <c r="E84" s="24">
        <v>81985.2</v>
      </c>
      <c r="F84" s="24">
        <v>82531.700000000012</v>
      </c>
      <c r="G84" s="24">
        <v>0</v>
      </c>
      <c r="H84" s="24">
        <v>1280</v>
      </c>
      <c r="I84" s="24">
        <v>120</v>
      </c>
      <c r="J84" s="24">
        <v>11535.9</v>
      </c>
      <c r="K84" s="24">
        <v>24001.5</v>
      </c>
      <c r="L84" s="24">
        <v>13.5</v>
      </c>
      <c r="M84" s="24">
        <v>0</v>
      </c>
      <c r="N84" s="24">
        <v>0</v>
      </c>
      <c r="O84" s="24">
        <v>8.5</v>
      </c>
      <c r="P84" s="24">
        <v>104</v>
      </c>
      <c r="Q84" s="24">
        <v>0</v>
      </c>
      <c r="R84" s="24">
        <v>130.0000000000291</v>
      </c>
    </row>
    <row r="85" spans="2:18" ht="15" customHeight="1" x14ac:dyDescent="0.25">
      <c r="B85" s="10"/>
      <c r="C85" s="10" t="s">
        <v>49</v>
      </c>
      <c r="D85" s="23">
        <v>173359.7</v>
      </c>
      <c r="E85" s="23">
        <v>69830.2</v>
      </c>
      <c r="F85" s="23">
        <v>66666.600000000006</v>
      </c>
      <c r="G85" s="23">
        <v>0</v>
      </c>
      <c r="H85" s="23">
        <v>1168</v>
      </c>
      <c r="I85" s="23">
        <v>120</v>
      </c>
      <c r="J85" s="23">
        <v>11317.4</v>
      </c>
      <c r="K85" s="23">
        <v>24001.5</v>
      </c>
      <c r="L85" s="23">
        <v>13.5</v>
      </c>
      <c r="M85" s="23">
        <v>0</v>
      </c>
      <c r="N85" s="23">
        <v>0</v>
      </c>
      <c r="O85" s="23">
        <v>8.5</v>
      </c>
      <c r="P85" s="23">
        <v>104</v>
      </c>
      <c r="Q85" s="23">
        <v>0</v>
      </c>
      <c r="R85" s="23">
        <v>130.0000000000291</v>
      </c>
    </row>
    <row r="86" spans="2:18" ht="15" customHeight="1" x14ac:dyDescent="0.25">
      <c r="B86" s="8"/>
      <c r="C86" s="8" t="s">
        <v>48</v>
      </c>
      <c r="D86" s="22">
        <v>28350.6</v>
      </c>
      <c r="E86" s="22">
        <v>12155</v>
      </c>
      <c r="F86" s="22">
        <v>15865.1</v>
      </c>
      <c r="G86" s="22">
        <v>0</v>
      </c>
      <c r="H86" s="22">
        <v>112</v>
      </c>
      <c r="I86" s="22">
        <v>0</v>
      </c>
      <c r="J86" s="22">
        <v>218.5</v>
      </c>
      <c r="K86" s="22" t="s">
        <v>47</v>
      </c>
      <c r="L86" s="22">
        <v>0</v>
      </c>
      <c r="M86" s="22">
        <v>0</v>
      </c>
      <c r="N86" s="22">
        <v>0</v>
      </c>
      <c r="O86" s="22" t="s">
        <v>47</v>
      </c>
      <c r="P86" s="22" t="s">
        <v>47</v>
      </c>
      <c r="Q86" s="22" t="s">
        <v>47</v>
      </c>
      <c r="R86" s="22">
        <v>0</v>
      </c>
    </row>
    <row r="87" spans="2:18" ht="15" customHeight="1" x14ac:dyDescent="0.25">
      <c r="B87" s="25" t="s">
        <v>4</v>
      </c>
      <c r="C87" s="25" t="s">
        <v>29</v>
      </c>
      <c r="D87" s="24">
        <v>132588.29999999999</v>
      </c>
      <c r="E87" s="24">
        <v>44277</v>
      </c>
      <c r="F87" s="24">
        <v>52189.5</v>
      </c>
      <c r="G87" s="24">
        <v>0</v>
      </c>
      <c r="H87" s="24">
        <v>150</v>
      </c>
      <c r="I87" s="24">
        <v>0</v>
      </c>
      <c r="J87" s="24">
        <v>7020</v>
      </c>
      <c r="K87" s="24">
        <v>26637.7</v>
      </c>
      <c r="L87" s="24">
        <v>1853.6</v>
      </c>
      <c r="M87" s="24">
        <v>0</v>
      </c>
      <c r="N87" s="24">
        <v>0</v>
      </c>
      <c r="O87" s="24">
        <v>59.5</v>
      </c>
      <c r="P87" s="24">
        <v>140</v>
      </c>
      <c r="Q87" s="24">
        <v>0</v>
      </c>
      <c r="R87" s="24">
        <v>261</v>
      </c>
    </row>
    <row r="88" spans="2:18" ht="15" customHeight="1" x14ac:dyDescent="0.25">
      <c r="B88" s="10"/>
      <c r="C88" s="10" t="s">
        <v>49</v>
      </c>
      <c r="D88" s="23">
        <v>104029.3</v>
      </c>
      <c r="E88" s="23">
        <v>37967</v>
      </c>
      <c r="F88" s="23">
        <v>30834.5</v>
      </c>
      <c r="G88" s="23">
        <v>0</v>
      </c>
      <c r="H88" s="23">
        <v>140</v>
      </c>
      <c r="I88" s="23">
        <v>0</v>
      </c>
      <c r="J88" s="23">
        <v>6436</v>
      </c>
      <c r="K88" s="23">
        <v>26637.7</v>
      </c>
      <c r="L88" s="23">
        <v>1553.6</v>
      </c>
      <c r="M88" s="23">
        <v>0</v>
      </c>
      <c r="N88" s="23">
        <v>0</v>
      </c>
      <c r="O88" s="23">
        <v>59.5</v>
      </c>
      <c r="P88" s="23">
        <v>140</v>
      </c>
      <c r="Q88" s="23">
        <v>0</v>
      </c>
      <c r="R88" s="23">
        <v>261</v>
      </c>
    </row>
    <row r="89" spans="2:18" ht="15" customHeight="1" x14ac:dyDescent="0.25">
      <c r="B89" s="8"/>
      <c r="C89" s="8" t="s">
        <v>48</v>
      </c>
      <c r="D89" s="22">
        <v>28559</v>
      </c>
      <c r="E89" s="22">
        <v>6310</v>
      </c>
      <c r="F89" s="22">
        <v>21355</v>
      </c>
      <c r="G89" s="22">
        <v>0</v>
      </c>
      <c r="H89" s="22">
        <v>10</v>
      </c>
      <c r="I89" s="22">
        <v>0</v>
      </c>
      <c r="J89" s="22">
        <v>584</v>
      </c>
      <c r="K89" s="22" t="s">
        <v>47</v>
      </c>
      <c r="L89" s="22">
        <v>300</v>
      </c>
      <c r="M89" s="22">
        <v>0</v>
      </c>
      <c r="N89" s="22">
        <v>0</v>
      </c>
      <c r="O89" s="22" t="s">
        <v>47</v>
      </c>
      <c r="P89" s="22" t="s">
        <v>47</v>
      </c>
      <c r="Q89" s="22" t="s">
        <v>47</v>
      </c>
      <c r="R89" s="22">
        <v>0</v>
      </c>
    </row>
    <row r="90" spans="2:18" ht="15" customHeight="1" x14ac:dyDescent="0.25">
      <c r="B90" s="10" t="s">
        <v>3</v>
      </c>
      <c r="C90" s="10" t="s">
        <v>29</v>
      </c>
      <c r="D90" s="23">
        <v>832100.7</v>
      </c>
      <c r="E90" s="23">
        <v>286939.09999999998</v>
      </c>
      <c r="F90" s="23">
        <v>388593.5</v>
      </c>
      <c r="G90" s="23">
        <v>0</v>
      </c>
      <c r="H90" s="23">
        <v>10146.5</v>
      </c>
      <c r="I90" s="23">
        <v>797</v>
      </c>
      <c r="J90" s="23">
        <v>72027.5</v>
      </c>
      <c r="K90" s="23">
        <v>72937.100000000006</v>
      </c>
      <c r="L90" s="23">
        <v>0</v>
      </c>
      <c r="M90" s="23">
        <v>0</v>
      </c>
      <c r="N90" s="23">
        <v>0</v>
      </c>
      <c r="O90" s="23">
        <v>1</v>
      </c>
      <c r="P90" s="23">
        <v>350</v>
      </c>
      <c r="Q90" s="23">
        <v>0</v>
      </c>
      <c r="R90" s="23">
        <v>309</v>
      </c>
    </row>
    <row r="91" spans="2:18" ht="15" customHeight="1" x14ac:dyDescent="0.25">
      <c r="B91" s="10"/>
      <c r="C91" s="10" t="s">
        <v>49</v>
      </c>
      <c r="D91" s="23">
        <v>673801.7</v>
      </c>
      <c r="E91" s="23">
        <v>281042.8</v>
      </c>
      <c r="F91" s="23">
        <v>244801.6</v>
      </c>
      <c r="G91" s="23">
        <v>0</v>
      </c>
      <c r="H91" s="23">
        <v>7961</v>
      </c>
      <c r="I91" s="23">
        <v>797</v>
      </c>
      <c r="J91" s="23">
        <v>65602.2</v>
      </c>
      <c r="K91" s="23">
        <v>72937.100000000006</v>
      </c>
      <c r="L91" s="23">
        <v>0</v>
      </c>
      <c r="M91" s="23">
        <v>0</v>
      </c>
      <c r="N91" s="23">
        <v>0</v>
      </c>
      <c r="O91" s="23">
        <v>1</v>
      </c>
      <c r="P91" s="23">
        <v>350</v>
      </c>
      <c r="Q91" s="23">
        <v>0</v>
      </c>
      <c r="R91" s="23">
        <v>309</v>
      </c>
    </row>
    <row r="92" spans="2:18" ht="15" customHeight="1" x14ac:dyDescent="0.25">
      <c r="B92" s="8"/>
      <c r="C92" s="8" t="s">
        <v>48</v>
      </c>
      <c r="D92" s="22">
        <v>158298.99999999997</v>
      </c>
      <c r="E92" s="22">
        <v>5896.3</v>
      </c>
      <c r="F92" s="22">
        <v>143791.9</v>
      </c>
      <c r="G92" s="22">
        <v>0</v>
      </c>
      <c r="H92" s="22">
        <v>2185.5</v>
      </c>
      <c r="I92" s="22">
        <v>0</v>
      </c>
      <c r="J92" s="22">
        <v>6425.3</v>
      </c>
      <c r="K92" s="22" t="s">
        <v>47</v>
      </c>
      <c r="L92" s="22">
        <v>0</v>
      </c>
      <c r="M92" s="22">
        <v>0</v>
      </c>
      <c r="N92" s="22">
        <v>0</v>
      </c>
      <c r="O92" s="22" t="s">
        <v>47</v>
      </c>
      <c r="P92" s="22" t="s">
        <v>47</v>
      </c>
      <c r="Q92" s="22" t="s">
        <v>47</v>
      </c>
      <c r="R92" s="22">
        <v>0</v>
      </c>
    </row>
    <row r="94" spans="2:18" x14ac:dyDescent="0.25">
      <c r="B94" s="5" t="s">
        <v>2</v>
      </c>
      <c r="C94" s="5"/>
    </row>
    <row r="95" spans="2:18" x14ac:dyDescent="0.25">
      <c r="B95" s="4" t="s">
        <v>1</v>
      </c>
      <c r="C95" s="4"/>
    </row>
    <row r="96" spans="2:18" x14ac:dyDescent="0.25">
      <c r="B96" s="3"/>
      <c r="C96" s="3"/>
    </row>
    <row r="97" spans="2:3" x14ac:dyDescent="0.25">
      <c r="B97" s="2" t="s">
        <v>0</v>
      </c>
      <c r="C97" s="2"/>
    </row>
  </sheetData>
  <mergeCells count="17">
    <mergeCell ref="B8:B10"/>
    <mergeCell ref="C8:C10"/>
    <mergeCell ref="D8:D10"/>
    <mergeCell ref="E8:R8"/>
    <mergeCell ref="E9:E10"/>
    <mergeCell ref="F9:F10"/>
    <mergeCell ref="G9:G10"/>
    <mergeCell ref="H9:H10"/>
    <mergeCell ref="I9:I10"/>
    <mergeCell ref="J9:K9"/>
    <mergeCell ref="R9:R10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orientation="portrait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42"/>
  <sheetViews>
    <sheetView workbookViewId="0">
      <selection activeCell="A7" sqref="A7"/>
    </sheetView>
  </sheetViews>
  <sheetFormatPr baseColWidth="10" defaultRowHeight="11.25" x14ac:dyDescent="0.2"/>
  <cols>
    <col min="1" max="1" width="4.42578125" style="59" customWidth="1"/>
    <col min="2" max="2" width="18.140625" style="59" customWidth="1"/>
    <col min="3" max="3" width="15.42578125" style="59" customWidth="1"/>
    <col min="4" max="16384" width="11.42578125" style="59"/>
  </cols>
  <sheetData>
    <row r="4" spans="2:3" x14ac:dyDescent="0.2">
      <c r="B4" s="67" t="s">
        <v>46</v>
      </c>
    </row>
    <row r="5" spans="2:3" x14ac:dyDescent="0.2">
      <c r="B5" s="66" t="s">
        <v>237</v>
      </c>
    </row>
    <row r="7" spans="2:3" x14ac:dyDescent="0.2">
      <c r="B7" s="85" t="s">
        <v>44</v>
      </c>
      <c r="C7" s="85" t="s">
        <v>29</v>
      </c>
    </row>
    <row r="8" spans="2:3" x14ac:dyDescent="0.2">
      <c r="B8" s="116"/>
      <c r="C8" s="116"/>
    </row>
    <row r="9" spans="2:3" x14ac:dyDescent="0.2">
      <c r="B9" s="16"/>
      <c r="C9" s="63"/>
    </row>
    <row r="10" spans="2:3" x14ac:dyDescent="0.2">
      <c r="B10" s="13" t="s">
        <v>29</v>
      </c>
      <c r="C10" s="70">
        <v>130</v>
      </c>
    </row>
    <row r="11" spans="2:3" x14ac:dyDescent="0.2">
      <c r="B11" s="13"/>
      <c r="C11" s="69"/>
    </row>
    <row r="12" spans="2:3" x14ac:dyDescent="0.2">
      <c r="B12" s="10" t="s">
        <v>28</v>
      </c>
      <c r="C12" s="69">
        <v>1</v>
      </c>
    </row>
    <row r="13" spans="2:3" x14ac:dyDescent="0.2">
      <c r="B13" s="10" t="s">
        <v>27</v>
      </c>
      <c r="C13" s="69">
        <v>0</v>
      </c>
    </row>
    <row r="14" spans="2:3" x14ac:dyDescent="0.2">
      <c r="B14" s="10" t="s">
        <v>26</v>
      </c>
      <c r="C14" s="69">
        <v>0</v>
      </c>
    </row>
    <row r="15" spans="2:3" x14ac:dyDescent="0.2">
      <c r="B15" s="10" t="s">
        <v>25</v>
      </c>
      <c r="C15" s="69">
        <v>5</v>
      </c>
    </row>
    <row r="16" spans="2:3" x14ac:dyDescent="0.2">
      <c r="B16" s="10" t="s">
        <v>24</v>
      </c>
      <c r="C16" s="69">
        <v>0</v>
      </c>
    </row>
    <row r="17" spans="2:3" x14ac:dyDescent="0.2">
      <c r="B17" s="10" t="s">
        <v>23</v>
      </c>
      <c r="C17" s="69">
        <v>0</v>
      </c>
    </row>
    <row r="18" spans="2:3" x14ac:dyDescent="0.2">
      <c r="B18" s="10" t="s">
        <v>22</v>
      </c>
      <c r="C18" s="69">
        <v>6</v>
      </c>
    </row>
    <row r="19" spans="2:3" x14ac:dyDescent="0.2">
      <c r="B19" s="10" t="s">
        <v>21</v>
      </c>
      <c r="C19" s="69">
        <v>0</v>
      </c>
    </row>
    <row r="20" spans="2:3" x14ac:dyDescent="0.2">
      <c r="B20" s="10" t="s">
        <v>20</v>
      </c>
      <c r="C20" s="69">
        <v>0</v>
      </c>
    </row>
    <row r="21" spans="2:3" x14ac:dyDescent="0.2">
      <c r="B21" s="10" t="s">
        <v>19</v>
      </c>
      <c r="C21" s="69">
        <v>72</v>
      </c>
    </row>
    <row r="22" spans="2:3" x14ac:dyDescent="0.2">
      <c r="B22" s="10" t="s">
        <v>18</v>
      </c>
      <c r="C22" s="69">
        <v>0</v>
      </c>
    </row>
    <row r="23" spans="2:3" x14ac:dyDescent="0.2">
      <c r="B23" s="10" t="s">
        <v>17</v>
      </c>
      <c r="C23" s="69">
        <v>0</v>
      </c>
    </row>
    <row r="24" spans="2:3" x14ac:dyDescent="0.2">
      <c r="B24" s="10" t="s">
        <v>16</v>
      </c>
      <c r="C24" s="69">
        <v>19</v>
      </c>
    </row>
    <row r="25" spans="2:3" x14ac:dyDescent="0.2">
      <c r="B25" s="10" t="s">
        <v>15</v>
      </c>
      <c r="C25" s="69">
        <v>0</v>
      </c>
    </row>
    <row r="26" spans="2:3" x14ac:dyDescent="0.2">
      <c r="B26" s="10" t="s">
        <v>14</v>
      </c>
      <c r="C26" s="69">
        <v>0</v>
      </c>
    </row>
    <row r="27" spans="2:3" x14ac:dyDescent="0.2">
      <c r="B27" s="10" t="s">
        <v>13</v>
      </c>
      <c r="C27" s="69">
        <v>0</v>
      </c>
    </row>
    <row r="28" spans="2:3" x14ac:dyDescent="0.2">
      <c r="B28" s="10" t="s">
        <v>12</v>
      </c>
      <c r="C28" s="69">
        <v>0</v>
      </c>
    </row>
    <row r="29" spans="2:3" x14ac:dyDescent="0.2">
      <c r="B29" s="10" t="s">
        <v>11</v>
      </c>
      <c r="C29" s="69">
        <v>4</v>
      </c>
    </row>
    <row r="30" spans="2:3" x14ac:dyDescent="0.2">
      <c r="B30" s="10" t="s">
        <v>10</v>
      </c>
      <c r="C30" s="69">
        <v>16</v>
      </c>
    </row>
    <row r="31" spans="2:3" x14ac:dyDescent="0.2">
      <c r="B31" s="10" t="s">
        <v>9</v>
      </c>
      <c r="C31" s="69">
        <v>0</v>
      </c>
    </row>
    <row r="32" spans="2:3" x14ac:dyDescent="0.2">
      <c r="B32" s="10" t="s">
        <v>8</v>
      </c>
      <c r="C32" s="69">
        <v>3</v>
      </c>
    </row>
    <row r="33" spans="2:3" x14ac:dyDescent="0.2">
      <c r="B33" s="10" t="s">
        <v>7</v>
      </c>
      <c r="C33" s="69">
        <v>0</v>
      </c>
    </row>
    <row r="34" spans="2:3" x14ac:dyDescent="0.2">
      <c r="B34" s="10" t="s">
        <v>6</v>
      </c>
      <c r="C34" s="69">
        <v>0</v>
      </c>
    </row>
    <row r="35" spans="2:3" x14ac:dyDescent="0.2">
      <c r="B35" s="10" t="s">
        <v>5</v>
      </c>
      <c r="C35" s="69">
        <v>1</v>
      </c>
    </row>
    <row r="36" spans="2:3" x14ac:dyDescent="0.2">
      <c r="B36" s="10" t="s">
        <v>4</v>
      </c>
      <c r="C36" s="69">
        <v>3</v>
      </c>
    </row>
    <row r="37" spans="2:3" x14ac:dyDescent="0.2">
      <c r="B37" s="8" t="s">
        <v>3</v>
      </c>
      <c r="C37" s="68">
        <v>0</v>
      </c>
    </row>
    <row r="39" spans="2:3" x14ac:dyDescent="0.2">
      <c r="B39" s="5" t="s">
        <v>2</v>
      </c>
    </row>
    <row r="40" spans="2:3" x14ac:dyDescent="0.2">
      <c r="B40" s="4" t="s">
        <v>1</v>
      </c>
    </row>
    <row r="41" spans="2:3" x14ac:dyDescent="0.2">
      <c r="B41" s="3"/>
    </row>
    <row r="42" spans="2:3" x14ac:dyDescent="0.2">
      <c r="B42" s="2" t="s">
        <v>0</v>
      </c>
    </row>
  </sheetData>
  <mergeCells count="2">
    <mergeCell ref="B7:B8"/>
    <mergeCell ref="C7:C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68"/>
  <sheetViews>
    <sheetView zoomScaleNormal="100" workbookViewId="0">
      <selection activeCell="A7" sqref="A7"/>
    </sheetView>
  </sheetViews>
  <sheetFormatPr baseColWidth="10" defaultRowHeight="11.25" x14ac:dyDescent="0.2"/>
  <cols>
    <col min="1" max="1" width="4.28515625" style="59" customWidth="1"/>
    <col min="2" max="2" width="18.5703125" style="59" customWidth="1"/>
    <col min="3" max="3" width="18.28515625" style="59" customWidth="1"/>
    <col min="4" max="16384" width="11.42578125" style="59"/>
  </cols>
  <sheetData>
    <row r="4" spans="2:11" x14ac:dyDescent="0.2">
      <c r="B4" s="67" t="s">
        <v>46</v>
      </c>
    </row>
    <row r="5" spans="2:11" x14ac:dyDescent="0.2">
      <c r="B5" s="66" t="s">
        <v>244</v>
      </c>
    </row>
    <row r="7" spans="2:11" x14ac:dyDescent="0.2">
      <c r="B7" s="114" t="s">
        <v>44</v>
      </c>
      <c r="C7" s="65"/>
      <c r="D7" s="85" t="s">
        <v>29</v>
      </c>
      <c r="E7" s="85" t="s">
        <v>243</v>
      </c>
      <c r="F7" s="85" t="s">
        <v>242</v>
      </c>
      <c r="G7" s="85" t="s">
        <v>241</v>
      </c>
      <c r="H7" s="85" t="s">
        <v>240</v>
      </c>
      <c r="I7" s="85" t="s">
        <v>239</v>
      </c>
      <c r="J7" s="85" t="s">
        <v>238</v>
      </c>
      <c r="K7" s="85" t="s">
        <v>86</v>
      </c>
    </row>
    <row r="8" spans="2:11" x14ac:dyDescent="0.2">
      <c r="B8" s="115"/>
      <c r="C8" s="31"/>
      <c r="D8" s="86"/>
      <c r="E8" s="86"/>
      <c r="F8" s="86"/>
      <c r="G8" s="86"/>
      <c r="H8" s="86"/>
      <c r="I8" s="86"/>
      <c r="J8" s="86"/>
      <c r="K8" s="86"/>
    </row>
    <row r="9" spans="2:11" x14ac:dyDescent="0.2">
      <c r="B9" s="64"/>
      <c r="C9" s="30"/>
      <c r="D9" s="63"/>
      <c r="E9" s="63"/>
      <c r="F9" s="63"/>
      <c r="G9" s="63"/>
      <c r="H9" s="63"/>
      <c r="I9" s="63"/>
      <c r="J9" s="63"/>
      <c r="K9" s="63"/>
    </row>
    <row r="10" spans="2:11" ht="15" customHeight="1" x14ac:dyDescent="0.2">
      <c r="B10" s="13" t="s">
        <v>29</v>
      </c>
      <c r="C10" s="62" t="s">
        <v>152</v>
      </c>
      <c r="D10" s="32">
        <f>SUM(E10:K10)</f>
        <v>7.1999999999999993</v>
      </c>
      <c r="E10" s="61">
        <f t="shared" ref="E10:K10" si="0">E12+E14+E16+E18+E20+E22+E24+E26+E28+E30+E32+E34+E36+E38+E40+E42+E44+E46+E48+E50+E52+E54+E56+E58+E60+E62</f>
        <v>0.30000000000000004</v>
      </c>
      <c r="F10" s="61">
        <f t="shared" si="0"/>
        <v>0.2</v>
      </c>
      <c r="G10" s="61">
        <f t="shared" si="0"/>
        <v>0.1</v>
      </c>
      <c r="H10" s="61">
        <f t="shared" si="0"/>
        <v>0.2</v>
      </c>
      <c r="I10" s="61">
        <f t="shared" si="0"/>
        <v>0.5</v>
      </c>
      <c r="J10" s="61">
        <f t="shared" si="0"/>
        <v>5</v>
      </c>
      <c r="K10" s="61">
        <f t="shared" si="0"/>
        <v>0.89999999999999991</v>
      </c>
    </row>
    <row r="11" spans="2:11" ht="15" customHeight="1" x14ac:dyDescent="0.2">
      <c r="B11" s="13"/>
      <c r="C11" s="62" t="s">
        <v>178</v>
      </c>
      <c r="D11" s="32">
        <f>SUM(E11:K11)</f>
        <v>19700</v>
      </c>
      <c r="E11" s="61">
        <f t="shared" ref="E11:K11" si="1">+E13+E15+E17+E19+E21+E23+E25+E27+E29+E31+E33+E35+E37+E39+E41+E43+E45+E47+E49+E51+E53+E55+E57+E59+E61+E63</f>
        <v>1000</v>
      </c>
      <c r="F11" s="61">
        <f t="shared" si="1"/>
        <v>3200</v>
      </c>
      <c r="G11" s="61">
        <f t="shared" si="1"/>
        <v>700</v>
      </c>
      <c r="H11" s="61">
        <f t="shared" si="1"/>
        <v>300</v>
      </c>
      <c r="I11" s="61">
        <f t="shared" si="1"/>
        <v>11700</v>
      </c>
      <c r="J11" s="61">
        <f t="shared" si="1"/>
        <v>200</v>
      </c>
      <c r="K11" s="61">
        <f t="shared" si="1"/>
        <v>2600</v>
      </c>
    </row>
    <row r="12" spans="2:11" ht="15" customHeight="1" x14ac:dyDescent="0.2">
      <c r="B12" s="113" t="s">
        <v>177</v>
      </c>
      <c r="C12" s="60" t="s">
        <v>152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2:11" ht="15" customHeight="1" x14ac:dyDescent="0.2">
      <c r="B13" s="113"/>
      <c r="C13" s="60" t="s">
        <v>151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2:11" ht="15" customHeight="1" x14ac:dyDescent="0.2">
      <c r="B14" s="113" t="s">
        <v>176</v>
      </c>
      <c r="C14" s="60" t="s">
        <v>152</v>
      </c>
      <c r="D14" s="23">
        <f t="shared" ref="D14:D45" si="2">SUM(E14:K14)</f>
        <v>1.6</v>
      </c>
      <c r="E14" s="23">
        <v>0.1</v>
      </c>
      <c r="F14" s="23">
        <v>0.1</v>
      </c>
      <c r="G14" s="23">
        <v>0</v>
      </c>
      <c r="H14" s="23">
        <v>0.2</v>
      </c>
      <c r="I14" s="23">
        <v>0.5</v>
      </c>
      <c r="J14" s="23">
        <v>0</v>
      </c>
      <c r="K14" s="23">
        <v>0.7</v>
      </c>
    </row>
    <row r="15" spans="2:11" ht="15" customHeight="1" x14ac:dyDescent="0.2">
      <c r="B15" s="113"/>
      <c r="C15" s="60" t="s">
        <v>151</v>
      </c>
      <c r="D15" s="23">
        <f t="shared" si="2"/>
        <v>16000</v>
      </c>
      <c r="E15" s="23">
        <v>0</v>
      </c>
      <c r="F15" s="23">
        <v>2700</v>
      </c>
      <c r="G15" s="23">
        <v>0</v>
      </c>
      <c r="H15" s="23">
        <v>0</v>
      </c>
      <c r="I15" s="23">
        <v>11300</v>
      </c>
      <c r="J15" s="23">
        <v>0</v>
      </c>
      <c r="K15" s="23">
        <v>2000</v>
      </c>
    </row>
    <row r="16" spans="2:11" ht="15" customHeight="1" x14ac:dyDescent="0.2">
      <c r="B16" s="113" t="s">
        <v>175</v>
      </c>
      <c r="C16" s="60" t="s">
        <v>152</v>
      </c>
      <c r="D16" s="23">
        <f t="shared" si="2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2:11" ht="15" customHeight="1" x14ac:dyDescent="0.2">
      <c r="B17" s="113"/>
      <c r="C17" s="60" t="s">
        <v>151</v>
      </c>
      <c r="D17" s="23">
        <f t="shared" si="2"/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2:11" ht="15" customHeight="1" x14ac:dyDescent="0.2">
      <c r="B18" s="113" t="s">
        <v>174</v>
      </c>
      <c r="C18" s="60" t="s">
        <v>152</v>
      </c>
      <c r="D18" s="23">
        <f t="shared" si="2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2:11" ht="15" customHeight="1" x14ac:dyDescent="0.2">
      <c r="B19" s="113"/>
      <c r="C19" s="60" t="s">
        <v>151</v>
      </c>
      <c r="D19" s="23">
        <f t="shared" si="2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2:11" ht="15" customHeight="1" x14ac:dyDescent="0.2">
      <c r="B20" s="113" t="s">
        <v>173</v>
      </c>
      <c r="C20" s="60" t="s">
        <v>152</v>
      </c>
      <c r="D20" s="23">
        <f t="shared" si="2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2:11" ht="15" customHeight="1" x14ac:dyDescent="0.2">
      <c r="B21" s="113"/>
      <c r="C21" s="60" t="s">
        <v>151</v>
      </c>
      <c r="D21" s="23">
        <f t="shared" si="2"/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</row>
    <row r="22" spans="2:11" ht="15" customHeight="1" x14ac:dyDescent="0.2">
      <c r="B22" s="113" t="s">
        <v>172</v>
      </c>
      <c r="C22" s="60" t="s">
        <v>152</v>
      </c>
      <c r="D22" s="23">
        <f t="shared" si="2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2:11" ht="15" customHeight="1" x14ac:dyDescent="0.2">
      <c r="B23" s="113"/>
      <c r="C23" s="60" t="s">
        <v>151</v>
      </c>
      <c r="D23" s="23">
        <f t="shared" si="2"/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2:11" ht="15" customHeight="1" x14ac:dyDescent="0.2">
      <c r="B24" s="113" t="s">
        <v>171</v>
      </c>
      <c r="C24" s="60" t="s">
        <v>152</v>
      </c>
      <c r="D24" s="23">
        <f t="shared" si="2"/>
        <v>0.60000000000000009</v>
      </c>
      <c r="E24" s="23">
        <v>0.2</v>
      </c>
      <c r="F24" s="23">
        <v>0.1</v>
      </c>
      <c r="G24" s="23">
        <v>0.1</v>
      </c>
      <c r="H24" s="23">
        <v>0</v>
      </c>
      <c r="I24" s="23">
        <v>0</v>
      </c>
      <c r="J24" s="23">
        <v>0</v>
      </c>
      <c r="K24" s="23">
        <v>0.2</v>
      </c>
    </row>
    <row r="25" spans="2:11" ht="15" customHeight="1" x14ac:dyDescent="0.2">
      <c r="B25" s="113"/>
      <c r="C25" s="60" t="s">
        <v>151</v>
      </c>
      <c r="D25" s="23">
        <f t="shared" si="2"/>
        <v>3700</v>
      </c>
      <c r="E25" s="23">
        <v>1000</v>
      </c>
      <c r="F25" s="23">
        <v>500</v>
      </c>
      <c r="G25" s="23">
        <v>700</v>
      </c>
      <c r="H25" s="23">
        <v>300</v>
      </c>
      <c r="I25" s="23">
        <v>400</v>
      </c>
      <c r="J25" s="23">
        <v>200</v>
      </c>
      <c r="K25" s="23">
        <v>600</v>
      </c>
    </row>
    <row r="26" spans="2:11" ht="15" customHeight="1" x14ac:dyDescent="0.2">
      <c r="B26" s="113" t="s">
        <v>170</v>
      </c>
      <c r="C26" s="60" t="s">
        <v>152</v>
      </c>
      <c r="D26" s="23">
        <f t="shared" si="2"/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2:11" ht="15" customHeight="1" x14ac:dyDescent="0.2">
      <c r="B27" s="113"/>
      <c r="C27" s="60" t="s">
        <v>151</v>
      </c>
      <c r="D27" s="23">
        <f t="shared" si="2"/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2:11" ht="15" customHeight="1" x14ac:dyDescent="0.2">
      <c r="B28" s="113" t="s">
        <v>169</v>
      </c>
      <c r="C28" s="60" t="s">
        <v>152</v>
      </c>
      <c r="D28" s="23">
        <f t="shared" si="2"/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2:11" ht="15" customHeight="1" x14ac:dyDescent="0.2">
      <c r="B29" s="113"/>
      <c r="C29" s="60" t="s">
        <v>151</v>
      </c>
      <c r="D29" s="23">
        <f t="shared" si="2"/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2:11" ht="15" customHeight="1" x14ac:dyDescent="0.2">
      <c r="B30" s="113" t="s">
        <v>168</v>
      </c>
      <c r="C30" s="60" t="s">
        <v>152</v>
      </c>
      <c r="D30" s="23">
        <f t="shared" si="2"/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</row>
    <row r="31" spans="2:11" ht="15" customHeight="1" x14ac:dyDescent="0.2">
      <c r="B31" s="113"/>
      <c r="C31" s="60" t="s">
        <v>151</v>
      </c>
      <c r="D31" s="23">
        <f t="shared" si="2"/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</row>
    <row r="32" spans="2:11" ht="15" customHeight="1" x14ac:dyDescent="0.2">
      <c r="B32" s="113" t="s">
        <v>167</v>
      </c>
      <c r="C32" s="60" t="s">
        <v>152</v>
      </c>
      <c r="D32" s="23">
        <f t="shared" si="2"/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2:11" ht="15" customHeight="1" x14ac:dyDescent="0.2">
      <c r="B33" s="113"/>
      <c r="C33" s="60" t="s">
        <v>151</v>
      </c>
      <c r="D33" s="23">
        <f t="shared" si="2"/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2:11" ht="15" customHeight="1" x14ac:dyDescent="0.2">
      <c r="B34" s="113" t="s">
        <v>66</v>
      </c>
      <c r="C34" s="60" t="s">
        <v>152</v>
      </c>
      <c r="D34" s="23">
        <f t="shared" si="2"/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</row>
    <row r="35" spans="2:11" ht="15" customHeight="1" x14ac:dyDescent="0.2">
      <c r="B35" s="113"/>
      <c r="C35" s="60" t="s">
        <v>151</v>
      </c>
      <c r="D35" s="23">
        <f t="shared" si="2"/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2:11" ht="15" customHeight="1" x14ac:dyDescent="0.2">
      <c r="B36" s="113" t="s">
        <v>166</v>
      </c>
      <c r="C36" s="60" t="s">
        <v>152</v>
      </c>
      <c r="D36" s="23">
        <f t="shared" si="2"/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2:11" ht="15" customHeight="1" x14ac:dyDescent="0.2">
      <c r="B37" s="113"/>
      <c r="C37" s="60" t="s">
        <v>151</v>
      </c>
      <c r="D37" s="23">
        <f t="shared" si="2"/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2:11" ht="15" customHeight="1" x14ac:dyDescent="0.2">
      <c r="B38" s="113" t="s">
        <v>165</v>
      </c>
      <c r="C38" s="60" t="s">
        <v>152</v>
      </c>
      <c r="D38" s="23">
        <f t="shared" si="2"/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</row>
    <row r="39" spans="2:11" ht="15" customHeight="1" x14ac:dyDescent="0.2">
      <c r="B39" s="113"/>
      <c r="C39" s="60" t="s">
        <v>151</v>
      </c>
      <c r="D39" s="23">
        <f t="shared" si="2"/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</row>
    <row r="40" spans="2:11" ht="15" customHeight="1" x14ac:dyDescent="0.2">
      <c r="B40" s="113" t="s">
        <v>164</v>
      </c>
      <c r="C40" s="60" t="s">
        <v>152</v>
      </c>
      <c r="D40" s="23">
        <f t="shared" si="2"/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</row>
    <row r="41" spans="2:11" ht="15" customHeight="1" x14ac:dyDescent="0.2">
      <c r="B41" s="113"/>
      <c r="C41" s="60" t="s">
        <v>151</v>
      </c>
      <c r="D41" s="23">
        <f t="shared" si="2"/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</row>
    <row r="42" spans="2:11" ht="15" customHeight="1" x14ac:dyDescent="0.2">
      <c r="B42" s="113" t="s">
        <v>163</v>
      </c>
      <c r="C42" s="60" t="s">
        <v>152</v>
      </c>
      <c r="D42" s="23">
        <f t="shared" si="2"/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2:11" ht="15" customHeight="1" x14ac:dyDescent="0.2">
      <c r="B43" s="113"/>
      <c r="C43" s="60" t="s">
        <v>151</v>
      </c>
      <c r="D43" s="23">
        <f t="shared" si="2"/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</row>
    <row r="44" spans="2:11" ht="15" customHeight="1" x14ac:dyDescent="0.2">
      <c r="B44" s="113" t="s">
        <v>162</v>
      </c>
      <c r="C44" s="60" t="s">
        <v>152</v>
      </c>
      <c r="D44" s="23">
        <f t="shared" si="2"/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</row>
    <row r="45" spans="2:11" ht="15" customHeight="1" x14ac:dyDescent="0.2">
      <c r="B45" s="113"/>
      <c r="C45" s="60" t="s">
        <v>151</v>
      </c>
      <c r="D45" s="23">
        <f t="shared" si="2"/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2:11" ht="15" customHeight="1" x14ac:dyDescent="0.2">
      <c r="B46" s="113" t="s">
        <v>161</v>
      </c>
      <c r="C46" s="60" t="s">
        <v>152</v>
      </c>
      <c r="D46" s="23">
        <f t="shared" ref="D46:D77" si="3">SUM(E46:K46)</f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2:11" ht="15" customHeight="1" x14ac:dyDescent="0.2">
      <c r="B47" s="113"/>
      <c r="C47" s="60" t="s">
        <v>151</v>
      </c>
      <c r="D47" s="23">
        <f t="shared" si="3"/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</row>
    <row r="48" spans="2:11" ht="15" customHeight="1" x14ac:dyDescent="0.2">
      <c r="B48" s="113" t="s">
        <v>160</v>
      </c>
      <c r="C48" s="60" t="s">
        <v>152</v>
      </c>
      <c r="D48" s="23">
        <f t="shared" si="3"/>
        <v>5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5</v>
      </c>
      <c r="K48" s="23">
        <v>0</v>
      </c>
    </row>
    <row r="49" spans="2:11" ht="15" customHeight="1" x14ac:dyDescent="0.2">
      <c r="B49" s="113"/>
      <c r="C49" s="60" t="s">
        <v>151</v>
      </c>
      <c r="D49" s="23">
        <f t="shared" si="3"/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</row>
    <row r="50" spans="2:11" ht="15" customHeight="1" x14ac:dyDescent="0.2">
      <c r="B50" s="113" t="s">
        <v>159</v>
      </c>
      <c r="C50" s="60" t="s">
        <v>152</v>
      </c>
      <c r="D50" s="23">
        <f t="shared" si="3"/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</row>
    <row r="51" spans="2:11" ht="15" customHeight="1" x14ac:dyDescent="0.2">
      <c r="B51" s="113"/>
      <c r="C51" s="60" t="s">
        <v>151</v>
      </c>
      <c r="D51" s="23">
        <f t="shared" si="3"/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</row>
    <row r="52" spans="2:11" ht="15" customHeight="1" x14ac:dyDescent="0.2">
      <c r="B52" s="113" t="s">
        <v>158</v>
      </c>
      <c r="C52" s="60" t="s">
        <v>152</v>
      </c>
      <c r="D52" s="23">
        <f t="shared" si="3"/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</row>
    <row r="53" spans="2:11" ht="15" customHeight="1" x14ac:dyDescent="0.2">
      <c r="B53" s="113"/>
      <c r="C53" s="60" t="s">
        <v>151</v>
      </c>
      <c r="D53" s="23">
        <f t="shared" si="3"/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</row>
    <row r="54" spans="2:11" ht="15" customHeight="1" x14ac:dyDescent="0.2">
      <c r="B54" s="113" t="s">
        <v>157</v>
      </c>
      <c r="C54" s="60" t="s">
        <v>152</v>
      </c>
      <c r="D54" s="23">
        <f t="shared" si="3"/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</row>
    <row r="55" spans="2:11" ht="15" customHeight="1" x14ac:dyDescent="0.2">
      <c r="B55" s="113"/>
      <c r="C55" s="60" t="s">
        <v>151</v>
      </c>
      <c r="D55" s="23">
        <f t="shared" si="3"/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</row>
    <row r="56" spans="2:11" ht="15" customHeight="1" x14ac:dyDescent="0.2">
      <c r="B56" s="113" t="s">
        <v>156</v>
      </c>
      <c r="C56" s="60" t="s">
        <v>152</v>
      </c>
      <c r="D56" s="23">
        <f t="shared" si="3"/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2:11" ht="15" customHeight="1" x14ac:dyDescent="0.2">
      <c r="B57" s="113"/>
      <c r="C57" s="60" t="s">
        <v>151</v>
      </c>
      <c r="D57" s="23">
        <f t="shared" si="3"/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2:11" ht="15" customHeight="1" x14ac:dyDescent="0.2">
      <c r="B58" s="113" t="s">
        <v>155</v>
      </c>
      <c r="C58" s="60" t="s">
        <v>152</v>
      </c>
      <c r="D58" s="23">
        <f t="shared" si="3"/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</row>
    <row r="59" spans="2:11" ht="15" customHeight="1" x14ac:dyDescent="0.2">
      <c r="B59" s="113"/>
      <c r="C59" s="60" t="s">
        <v>151</v>
      </c>
      <c r="D59" s="23">
        <f t="shared" si="3"/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</row>
    <row r="60" spans="2:11" ht="15" customHeight="1" x14ac:dyDescent="0.2">
      <c r="B60" s="113" t="s">
        <v>154</v>
      </c>
      <c r="C60" s="60" t="s">
        <v>152</v>
      </c>
      <c r="D60" s="23">
        <f t="shared" si="3"/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</row>
    <row r="61" spans="2:11" ht="15" customHeight="1" x14ac:dyDescent="0.2">
      <c r="B61" s="113"/>
      <c r="C61" s="60" t="s">
        <v>151</v>
      </c>
      <c r="D61" s="23">
        <f t="shared" si="3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</row>
    <row r="62" spans="2:11" ht="15" customHeight="1" x14ac:dyDescent="0.2">
      <c r="B62" s="113" t="s">
        <v>153</v>
      </c>
      <c r="C62" s="60" t="s">
        <v>152</v>
      </c>
      <c r="D62" s="23">
        <f t="shared" si="3"/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</row>
    <row r="63" spans="2:11" ht="15" customHeight="1" x14ac:dyDescent="0.2">
      <c r="B63" s="113"/>
      <c r="C63" s="60" t="s">
        <v>151</v>
      </c>
      <c r="D63" s="23">
        <f t="shared" si="3"/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</row>
    <row r="65" spans="2:2" x14ac:dyDescent="0.2">
      <c r="B65" s="5" t="s">
        <v>2</v>
      </c>
    </row>
    <row r="66" spans="2:2" x14ac:dyDescent="0.2">
      <c r="B66" s="4" t="s">
        <v>1</v>
      </c>
    </row>
    <row r="67" spans="2:2" x14ac:dyDescent="0.2">
      <c r="B67" s="3"/>
    </row>
    <row r="68" spans="2:2" x14ac:dyDescent="0.2">
      <c r="B68" s="2" t="s">
        <v>0</v>
      </c>
    </row>
  </sheetData>
  <mergeCells count="35">
    <mergeCell ref="B22:B23"/>
    <mergeCell ref="B28:B29"/>
    <mergeCell ref="I7:I8"/>
    <mergeCell ref="J7:J8"/>
    <mergeCell ref="K7:K8"/>
    <mergeCell ref="B12:B13"/>
    <mergeCell ref="B14:B15"/>
    <mergeCell ref="B16:B17"/>
    <mergeCell ref="B7:B8"/>
    <mergeCell ref="D7:D8"/>
    <mergeCell ref="E7:E8"/>
    <mergeCell ref="F7:F8"/>
    <mergeCell ref="G7:G8"/>
    <mergeCell ref="H7:H8"/>
    <mergeCell ref="B18:B19"/>
    <mergeCell ref="B20:B21"/>
    <mergeCell ref="B24:B25"/>
    <mergeCell ref="B26:B27"/>
    <mergeCell ref="B52:B53"/>
    <mergeCell ref="B30:B31"/>
    <mergeCell ref="B32:B33"/>
    <mergeCell ref="B34:B35"/>
    <mergeCell ref="B36:B37"/>
    <mergeCell ref="B38:B39"/>
    <mergeCell ref="B40:B41"/>
    <mergeCell ref="B42:B43"/>
    <mergeCell ref="B58:B59"/>
    <mergeCell ref="B60:B61"/>
    <mergeCell ref="B62:B63"/>
    <mergeCell ref="B44:B45"/>
    <mergeCell ref="B46:B47"/>
    <mergeCell ref="B48:B49"/>
    <mergeCell ref="B50:B51"/>
    <mergeCell ref="B54:B55"/>
    <mergeCell ref="B56:B57"/>
  </mergeCells>
  <pageMargins left="0.7" right="0.7" top="0.75" bottom="0.75" header="0.3" footer="0.3"/>
  <pageSetup orientation="portrait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68"/>
  <sheetViews>
    <sheetView workbookViewId="0">
      <selection activeCell="A7" sqref="A7"/>
    </sheetView>
  </sheetViews>
  <sheetFormatPr baseColWidth="10" defaultRowHeight="11.25" x14ac:dyDescent="0.2"/>
  <cols>
    <col min="1" max="1" width="4.7109375" style="59" customWidth="1"/>
    <col min="2" max="2" width="17.42578125" style="59" customWidth="1"/>
    <col min="3" max="3" width="15.28515625" style="59" customWidth="1"/>
    <col min="4" max="4" width="11.42578125" style="59"/>
    <col min="5" max="5" width="13.42578125" style="59" customWidth="1"/>
    <col min="6" max="16384" width="11.42578125" style="59"/>
  </cols>
  <sheetData>
    <row r="4" spans="2:9" x14ac:dyDescent="0.2">
      <c r="B4" s="67" t="s">
        <v>46</v>
      </c>
    </row>
    <row r="5" spans="2:9" x14ac:dyDescent="0.2">
      <c r="B5" s="66" t="s">
        <v>248</v>
      </c>
    </row>
    <row r="7" spans="2:9" x14ac:dyDescent="0.2">
      <c r="B7" s="114" t="s">
        <v>44</v>
      </c>
      <c r="C7" s="65"/>
      <c r="D7" s="85" t="s">
        <v>29</v>
      </c>
      <c r="E7" s="85" t="s">
        <v>247</v>
      </c>
      <c r="F7" s="85" t="s">
        <v>246</v>
      </c>
      <c r="G7" s="85" t="s">
        <v>53</v>
      </c>
      <c r="H7" s="85" t="s">
        <v>245</v>
      </c>
      <c r="I7" s="85" t="s">
        <v>86</v>
      </c>
    </row>
    <row r="8" spans="2:9" x14ac:dyDescent="0.2">
      <c r="B8" s="115"/>
      <c r="C8" s="31"/>
      <c r="D8" s="86"/>
      <c r="E8" s="86"/>
      <c r="F8" s="86"/>
      <c r="G8" s="86"/>
      <c r="H8" s="86"/>
      <c r="I8" s="86"/>
    </row>
    <row r="9" spans="2:9" x14ac:dyDescent="0.2">
      <c r="B9" s="64"/>
      <c r="C9" s="30"/>
      <c r="D9" s="63"/>
      <c r="E9" s="63"/>
      <c r="F9" s="63"/>
      <c r="G9" s="63"/>
      <c r="H9" s="63"/>
      <c r="I9" s="63"/>
    </row>
    <row r="10" spans="2:9" x14ac:dyDescent="0.2">
      <c r="B10" s="13" t="s">
        <v>29</v>
      </c>
      <c r="C10" s="62" t="s">
        <v>152</v>
      </c>
      <c r="D10" s="32">
        <f t="shared" ref="D10:D41" si="0">SUM(E10:I10)</f>
        <v>399.99999999999994</v>
      </c>
      <c r="E10" s="61">
        <f>E12+E14+E16+E18+E20+E22+E24+E26+E28+E30+E32+E34+E36+E38+E40+E42+E44+E46+E48+E50+E52+E54+E56+E58+E60+E62</f>
        <v>5.4</v>
      </c>
      <c r="F10" s="61">
        <f>F12+F14+F16+F18+F20+F22+F24+F26+F28+F30+F32+F34+F36+F38+F40+F42+F44+F46+F48+F50+F52+F54+F56+F58+F60+F62</f>
        <v>368.3</v>
      </c>
      <c r="G10" s="61">
        <f>G12+G14+G16+G18+G20+G22+G24+G26+G28+G30+G32+G34+G36+G38+G40+G42+G44+G46+G48+G50+G52+G54+G56+G58+G60+G62</f>
        <v>11</v>
      </c>
      <c r="H10" s="61">
        <f>H12+H14+H16+H18+H20+H22+H24+H26+H28+H30+H32+H34+H36+H38+H40+H42+H44+H46+H48+H50+H52+H54+H56+H58+H60+H62</f>
        <v>11.4</v>
      </c>
      <c r="I10" s="61">
        <f>I12+I14+I16+I18+I20+I22+I24+I26+I28+I30+I32+I34+I36+I38+I40+I42+I44+I46+I48+I50+I52+I54+I56+I58+I60+I62</f>
        <v>3.9</v>
      </c>
    </row>
    <row r="11" spans="2:9" x14ac:dyDescent="0.2">
      <c r="B11" s="13"/>
      <c r="C11" s="62" t="s">
        <v>178</v>
      </c>
      <c r="D11" s="32">
        <f t="shared" si="0"/>
        <v>70020</v>
      </c>
      <c r="E11" s="61">
        <f>+E13+E15+E17+E19+E21+E23+E25+E27+E29+E31+E33+E35+E37+E39+E41+E43+E45+E47+E49+E51+E53+E55+E57+E59+E61+E63</f>
        <v>1950</v>
      </c>
      <c r="F11" s="61">
        <f>+F13+F15+F17+F19+F21+F23+F25+F27+F29+F31+F33+F35+F37+F39+F41+F43+F45+F47+F49+F51+F53+F55+F57+F59+F61+F63</f>
        <v>500</v>
      </c>
      <c r="G11" s="61">
        <f>+G13+G15+G17+G19+G21+G23+G25+G27+G29+G31+G33+G35+G37+G39+G41+G43+G45+G47+G49+G51+G53+G55+G57+G59+G61+G63</f>
        <v>19500</v>
      </c>
      <c r="H11" s="61">
        <f>+H13+H15+H17+H19+H21+H23+H25+H27+H29+H31+H33+H35+H37+H39+H41+H43+H45+H47+H49+H51+H53+H55+H57+H59+H61+H63</f>
        <v>45970</v>
      </c>
      <c r="I11" s="61">
        <f>+I13+I15+I17+I19+I21+I23+I25+I27+I29+I31+I33+I35+I37+I39+I41+I43+I45+I47+I49+I51+I53+I55+I57+I59+I61+I63</f>
        <v>2100</v>
      </c>
    </row>
    <row r="12" spans="2:9" x14ac:dyDescent="0.2">
      <c r="B12" s="113" t="s">
        <v>177</v>
      </c>
      <c r="C12" s="60" t="s">
        <v>152</v>
      </c>
      <c r="D12" s="23">
        <f t="shared" si="0"/>
        <v>4.9000000000000004</v>
      </c>
      <c r="E12" s="23">
        <v>0</v>
      </c>
      <c r="F12" s="23">
        <v>4.9000000000000004</v>
      </c>
      <c r="G12" s="23">
        <v>0</v>
      </c>
      <c r="H12" s="23">
        <v>0</v>
      </c>
      <c r="I12" s="23">
        <v>0</v>
      </c>
    </row>
    <row r="13" spans="2:9" x14ac:dyDescent="0.2">
      <c r="B13" s="113"/>
      <c r="C13" s="60" t="s">
        <v>151</v>
      </c>
      <c r="D13" s="23">
        <f t="shared" si="0"/>
        <v>100</v>
      </c>
      <c r="E13" s="23">
        <v>0</v>
      </c>
      <c r="F13" s="23">
        <v>100</v>
      </c>
      <c r="G13" s="23">
        <v>0</v>
      </c>
      <c r="H13" s="23">
        <v>0</v>
      </c>
      <c r="I13" s="23">
        <v>0</v>
      </c>
    </row>
    <row r="14" spans="2:9" x14ac:dyDescent="0.2">
      <c r="B14" s="113" t="s">
        <v>176</v>
      </c>
      <c r="C14" s="60" t="s">
        <v>152</v>
      </c>
      <c r="D14" s="23">
        <f t="shared" si="0"/>
        <v>4.3000000000000007</v>
      </c>
      <c r="E14" s="23">
        <v>0.6</v>
      </c>
      <c r="F14" s="23">
        <v>0</v>
      </c>
      <c r="G14" s="23">
        <v>0</v>
      </c>
      <c r="H14" s="23">
        <v>1.7000000000000002</v>
      </c>
      <c r="I14" s="23">
        <v>2</v>
      </c>
    </row>
    <row r="15" spans="2:9" x14ac:dyDescent="0.2">
      <c r="B15" s="113"/>
      <c r="C15" s="60" t="s">
        <v>151</v>
      </c>
      <c r="D15" s="23">
        <f t="shared" si="0"/>
        <v>44300</v>
      </c>
      <c r="E15" s="23">
        <v>1600</v>
      </c>
      <c r="F15" s="23">
        <v>0</v>
      </c>
      <c r="G15" s="23">
        <v>0</v>
      </c>
      <c r="H15" s="23">
        <v>42700</v>
      </c>
      <c r="I15" s="23">
        <v>0</v>
      </c>
    </row>
    <row r="16" spans="2:9" x14ac:dyDescent="0.2">
      <c r="B16" s="113" t="s">
        <v>175</v>
      </c>
      <c r="C16" s="60" t="s">
        <v>152</v>
      </c>
      <c r="D16" s="23">
        <f t="shared" si="0"/>
        <v>1.2</v>
      </c>
      <c r="E16" s="23">
        <v>0</v>
      </c>
      <c r="F16" s="23">
        <v>0.5</v>
      </c>
      <c r="G16" s="23">
        <v>0</v>
      </c>
      <c r="H16" s="23">
        <v>0.7</v>
      </c>
      <c r="I16" s="23">
        <v>0</v>
      </c>
    </row>
    <row r="17" spans="2:9" x14ac:dyDescent="0.2">
      <c r="B17" s="113"/>
      <c r="C17" s="60" t="s">
        <v>151</v>
      </c>
      <c r="D17" s="23">
        <f t="shared" si="0"/>
        <v>4000</v>
      </c>
      <c r="E17" s="23">
        <v>0</v>
      </c>
      <c r="F17" s="23">
        <v>0</v>
      </c>
      <c r="G17" s="23">
        <v>4000</v>
      </c>
      <c r="H17" s="23">
        <v>0</v>
      </c>
      <c r="I17" s="23">
        <v>0</v>
      </c>
    </row>
    <row r="18" spans="2:9" x14ac:dyDescent="0.2">
      <c r="B18" s="113" t="s">
        <v>174</v>
      </c>
      <c r="C18" s="60" t="s">
        <v>152</v>
      </c>
      <c r="D18" s="23">
        <f t="shared" si="0"/>
        <v>1.5</v>
      </c>
      <c r="E18" s="23">
        <v>0</v>
      </c>
      <c r="F18" s="23">
        <v>0.5</v>
      </c>
      <c r="G18" s="23">
        <v>0.5</v>
      </c>
      <c r="H18" s="23">
        <v>0</v>
      </c>
      <c r="I18" s="23">
        <v>0.5</v>
      </c>
    </row>
    <row r="19" spans="2:9" x14ac:dyDescent="0.2">
      <c r="B19" s="113"/>
      <c r="C19" s="60" t="s">
        <v>151</v>
      </c>
      <c r="D19" s="23">
        <f t="shared" si="0"/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2:9" x14ac:dyDescent="0.2">
      <c r="B20" s="113" t="s">
        <v>173</v>
      </c>
      <c r="C20" s="60" t="s">
        <v>152</v>
      </c>
      <c r="D20" s="23">
        <f t="shared" si="0"/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</row>
    <row r="21" spans="2:9" x14ac:dyDescent="0.2">
      <c r="B21" s="113"/>
      <c r="C21" s="60" t="s">
        <v>151</v>
      </c>
      <c r="D21" s="23">
        <f t="shared" si="0"/>
        <v>1100</v>
      </c>
      <c r="E21" s="23">
        <v>0</v>
      </c>
      <c r="F21" s="23">
        <v>0</v>
      </c>
      <c r="G21" s="23">
        <v>0</v>
      </c>
      <c r="H21" s="23">
        <v>0</v>
      </c>
      <c r="I21" s="23">
        <v>1100</v>
      </c>
    </row>
    <row r="22" spans="2:9" x14ac:dyDescent="0.2">
      <c r="B22" s="113" t="s">
        <v>172</v>
      </c>
      <c r="C22" s="60" t="s">
        <v>152</v>
      </c>
      <c r="D22" s="23">
        <f t="shared" si="0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2:9" x14ac:dyDescent="0.2">
      <c r="B23" s="113"/>
      <c r="C23" s="60" t="s">
        <v>151</v>
      </c>
      <c r="D23" s="23">
        <f t="shared" si="0"/>
        <v>15000</v>
      </c>
      <c r="E23" s="23">
        <v>0</v>
      </c>
      <c r="F23" s="23">
        <v>0</v>
      </c>
      <c r="G23" s="23">
        <v>15000</v>
      </c>
      <c r="H23" s="23">
        <v>0</v>
      </c>
      <c r="I23" s="23">
        <v>0</v>
      </c>
    </row>
    <row r="24" spans="2:9" x14ac:dyDescent="0.2">
      <c r="B24" s="113" t="s">
        <v>171</v>
      </c>
      <c r="C24" s="60" t="s">
        <v>152</v>
      </c>
      <c r="D24" s="23">
        <f t="shared" si="0"/>
        <v>8.3999999999999986</v>
      </c>
      <c r="E24" s="23">
        <v>0.1</v>
      </c>
      <c r="F24" s="23">
        <v>0.3</v>
      </c>
      <c r="G24" s="23">
        <v>7.8999999999999995</v>
      </c>
      <c r="H24" s="23">
        <v>0.1</v>
      </c>
      <c r="I24" s="23">
        <v>0</v>
      </c>
    </row>
    <row r="25" spans="2:9" x14ac:dyDescent="0.2">
      <c r="B25" s="113"/>
      <c r="C25" s="60" t="s">
        <v>151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</row>
    <row r="26" spans="2:9" x14ac:dyDescent="0.2">
      <c r="B26" s="113" t="s">
        <v>170</v>
      </c>
      <c r="C26" s="60" t="s">
        <v>152</v>
      </c>
      <c r="D26" s="23">
        <f t="shared" si="0"/>
        <v>1</v>
      </c>
      <c r="E26" s="23">
        <v>0</v>
      </c>
      <c r="F26" s="23">
        <v>0.3</v>
      </c>
      <c r="G26" s="23">
        <v>0.3</v>
      </c>
      <c r="H26" s="23">
        <v>0.4</v>
      </c>
      <c r="I26" s="23">
        <v>0</v>
      </c>
    </row>
    <row r="27" spans="2:9" x14ac:dyDescent="0.2">
      <c r="B27" s="113"/>
      <c r="C27" s="60" t="s">
        <v>151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2:9" x14ac:dyDescent="0.2">
      <c r="B28" s="113" t="s">
        <v>169</v>
      </c>
      <c r="C28" s="60" t="s">
        <v>152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2:9" x14ac:dyDescent="0.2">
      <c r="B29" s="113"/>
      <c r="C29" s="60" t="s">
        <v>151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2:9" x14ac:dyDescent="0.2">
      <c r="B30" s="113" t="s">
        <v>168</v>
      </c>
      <c r="C30" s="60" t="s">
        <v>152</v>
      </c>
      <c r="D30" s="23">
        <f t="shared" si="0"/>
        <v>3.5</v>
      </c>
      <c r="E30" s="23">
        <v>3.5</v>
      </c>
      <c r="F30" s="23">
        <v>0</v>
      </c>
      <c r="G30" s="23">
        <v>0</v>
      </c>
      <c r="H30" s="23">
        <v>0</v>
      </c>
      <c r="I30" s="23">
        <v>0</v>
      </c>
    </row>
    <row r="31" spans="2:9" x14ac:dyDescent="0.2">
      <c r="B31" s="113"/>
      <c r="C31" s="60" t="s">
        <v>151</v>
      </c>
      <c r="D31" s="23">
        <f t="shared" si="0"/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2:9" x14ac:dyDescent="0.2">
      <c r="B32" s="113" t="s">
        <v>167</v>
      </c>
      <c r="C32" s="60" t="s">
        <v>152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2:9" x14ac:dyDescent="0.2">
      <c r="B33" s="113"/>
      <c r="C33" s="60" t="s">
        <v>151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2:9" x14ac:dyDescent="0.2">
      <c r="B34" s="113" t="s">
        <v>66</v>
      </c>
      <c r="C34" s="60" t="s">
        <v>152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2:9" x14ac:dyDescent="0.2">
      <c r="B35" s="113"/>
      <c r="C35" s="60" t="s">
        <v>151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</row>
    <row r="36" spans="2:9" x14ac:dyDescent="0.2">
      <c r="B36" s="113" t="s">
        <v>166</v>
      </c>
      <c r="C36" s="60" t="s">
        <v>152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</row>
    <row r="37" spans="2:9" x14ac:dyDescent="0.2">
      <c r="B37" s="113"/>
      <c r="C37" s="60" t="s">
        <v>151</v>
      </c>
      <c r="D37" s="23">
        <f t="shared" si="0"/>
        <v>350</v>
      </c>
      <c r="E37" s="23">
        <v>350</v>
      </c>
      <c r="F37" s="23">
        <v>0</v>
      </c>
      <c r="G37" s="23">
        <v>0</v>
      </c>
      <c r="H37" s="23">
        <v>0</v>
      </c>
      <c r="I37" s="23">
        <v>0</v>
      </c>
    </row>
    <row r="38" spans="2:9" x14ac:dyDescent="0.2">
      <c r="B38" s="113" t="s">
        <v>165</v>
      </c>
      <c r="C38" s="60" t="s">
        <v>152</v>
      </c>
      <c r="D38" s="23">
        <f t="shared" si="0"/>
        <v>5.8</v>
      </c>
      <c r="E38" s="23">
        <v>0</v>
      </c>
      <c r="F38" s="23">
        <v>3.3</v>
      </c>
      <c r="G38" s="23">
        <v>0.5</v>
      </c>
      <c r="H38" s="23">
        <v>1</v>
      </c>
      <c r="I38" s="23">
        <v>1</v>
      </c>
    </row>
    <row r="39" spans="2:9" x14ac:dyDescent="0.2">
      <c r="B39" s="113"/>
      <c r="C39" s="60" t="s">
        <v>151</v>
      </c>
      <c r="D39" s="23">
        <f t="shared" si="0"/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</row>
    <row r="40" spans="2:9" x14ac:dyDescent="0.2">
      <c r="B40" s="113" t="s">
        <v>164</v>
      </c>
      <c r="C40" s="60" t="s">
        <v>152</v>
      </c>
      <c r="D40" s="23">
        <f t="shared" si="0"/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</row>
    <row r="41" spans="2:9" x14ac:dyDescent="0.2">
      <c r="B41" s="113"/>
      <c r="C41" s="60" t="s">
        <v>151</v>
      </c>
      <c r="D41" s="23">
        <f t="shared" si="0"/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</row>
    <row r="42" spans="2:9" x14ac:dyDescent="0.2">
      <c r="B42" s="113" t="s">
        <v>163</v>
      </c>
      <c r="C42" s="60" t="s">
        <v>152</v>
      </c>
      <c r="D42" s="23">
        <f t="shared" ref="D42:D73" si="1">SUM(E42:I42)</f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</row>
    <row r="43" spans="2:9" x14ac:dyDescent="0.2">
      <c r="B43" s="113"/>
      <c r="C43" s="60" t="s">
        <v>151</v>
      </c>
      <c r="D43" s="23">
        <f t="shared" si="1"/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</row>
    <row r="44" spans="2:9" x14ac:dyDescent="0.2">
      <c r="B44" s="113" t="s">
        <v>162</v>
      </c>
      <c r="C44" s="60" t="s">
        <v>152</v>
      </c>
      <c r="D44" s="23">
        <f t="shared" si="1"/>
        <v>3</v>
      </c>
      <c r="E44" s="23">
        <v>0</v>
      </c>
      <c r="F44" s="23">
        <v>1.5</v>
      </c>
      <c r="G44" s="23">
        <v>0</v>
      </c>
      <c r="H44" s="23">
        <v>1.5</v>
      </c>
      <c r="I44" s="23">
        <v>0</v>
      </c>
    </row>
    <row r="45" spans="2:9" x14ac:dyDescent="0.2">
      <c r="B45" s="113"/>
      <c r="C45" s="60" t="s">
        <v>151</v>
      </c>
      <c r="D45" s="23">
        <f t="shared" si="1"/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</row>
    <row r="46" spans="2:9" x14ac:dyDescent="0.2">
      <c r="B46" s="113" t="s">
        <v>161</v>
      </c>
      <c r="C46" s="60" t="s">
        <v>152</v>
      </c>
      <c r="D46" s="23">
        <f t="shared" si="1"/>
        <v>1</v>
      </c>
      <c r="E46" s="23">
        <v>0</v>
      </c>
      <c r="F46" s="23">
        <v>0</v>
      </c>
      <c r="G46" s="23">
        <v>1</v>
      </c>
      <c r="H46" s="23">
        <v>0</v>
      </c>
      <c r="I46" s="23">
        <v>0</v>
      </c>
    </row>
    <row r="47" spans="2:9" x14ac:dyDescent="0.2">
      <c r="B47" s="113"/>
      <c r="C47" s="60" t="s">
        <v>151</v>
      </c>
      <c r="D47" s="23">
        <f t="shared" si="1"/>
        <v>1000</v>
      </c>
      <c r="E47" s="23">
        <v>0</v>
      </c>
      <c r="F47" s="23">
        <v>0</v>
      </c>
      <c r="G47" s="23">
        <v>0</v>
      </c>
      <c r="H47" s="23">
        <v>0</v>
      </c>
      <c r="I47" s="23">
        <v>1000</v>
      </c>
    </row>
    <row r="48" spans="2:9" x14ac:dyDescent="0.2">
      <c r="B48" s="113" t="s">
        <v>160</v>
      </c>
      <c r="C48" s="60" t="s">
        <v>152</v>
      </c>
      <c r="D48" s="23">
        <f t="shared" si="1"/>
        <v>358.9</v>
      </c>
      <c r="E48" s="23">
        <v>1.2</v>
      </c>
      <c r="F48" s="23">
        <v>350.5</v>
      </c>
      <c r="G48" s="23">
        <v>0.8</v>
      </c>
      <c r="H48" s="23">
        <v>6</v>
      </c>
      <c r="I48" s="23">
        <v>0.4</v>
      </c>
    </row>
    <row r="49" spans="2:9" x14ac:dyDescent="0.2">
      <c r="B49" s="113"/>
      <c r="C49" s="60" t="s">
        <v>151</v>
      </c>
      <c r="D49" s="23">
        <f t="shared" si="1"/>
        <v>2720</v>
      </c>
      <c r="E49" s="23">
        <v>0</v>
      </c>
      <c r="F49" s="23">
        <v>350</v>
      </c>
      <c r="G49" s="23">
        <v>0</v>
      </c>
      <c r="H49" s="23">
        <v>2370</v>
      </c>
      <c r="I49" s="23">
        <v>0</v>
      </c>
    </row>
    <row r="50" spans="2:9" x14ac:dyDescent="0.2">
      <c r="B50" s="113" t="s">
        <v>159</v>
      </c>
      <c r="C50" s="60" t="s">
        <v>152</v>
      </c>
      <c r="D50" s="23">
        <f t="shared" si="1"/>
        <v>6.5</v>
      </c>
      <c r="E50" s="23">
        <v>0</v>
      </c>
      <c r="F50" s="23">
        <v>6.5</v>
      </c>
      <c r="G50" s="23">
        <v>0</v>
      </c>
      <c r="H50" s="23">
        <v>0</v>
      </c>
      <c r="I50" s="23">
        <v>0</v>
      </c>
    </row>
    <row r="51" spans="2:9" x14ac:dyDescent="0.2">
      <c r="B51" s="113"/>
      <c r="C51" s="60" t="s">
        <v>151</v>
      </c>
      <c r="D51" s="23">
        <f t="shared" si="1"/>
        <v>950</v>
      </c>
      <c r="E51" s="23">
        <v>0</v>
      </c>
      <c r="F51" s="23">
        <v>50</v>
      </c>
      <c r="G51" s="23">
        <v>0</v>
      </c>
      <c r="H51" s="23">
        <v>900</v>
      </c>
      <c r="I51" s="23">
        <v>0</v>
      </c>
    </row>
    <row r="52" spans="2:9" x14ac:dyDescent="0.2">
      <c r="B52" s="113" t="s">
        <v>158</v>
      </c>
      <c r="C52" s="60" t="s">
        <v>152</v>
      </c>
      <c r="D52" s="23">
        <f t="shared" si="1"/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</row>
    <row r="53" spans="2:9" x14ac:dyDescent="0.2">
      <c r="B53" s="113"/>
      <c r="C53" s="60" t="s">
        <v>151</v>
      </c>
      <c r="D53" s="23">
        <f t="shared" si="1"/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</row>
    <row r="54" spans="2:9" x14ac:dyDescent="0.2">
      <c r="B54" s="113" t="s">
        <v>157</v>
      </c>
      <c r="C54" s="60" t="s">
        <v>152</v>
      </c>
      <c r="D54" s="23">
        <f t="shared" si="1"/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</row>
    <row r="55" spans="2:9" x14ac:dyDescent="0.2">
      <c r="B55" s="113"/>
      <c r="C55" s="60" t="s">
        <v>151</v>
      </c>
      <c r="D55" s="23">
        <f t="shared" si="1"/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</row>
    <row r="56" spans="2:9" x14ac:dyDescent="0.2">
      <c r="B56" s="113" t="s">
        <v>156</v>
      </c>
      <c r="C56" s="60" t="s">
        <v>152</v>
      </c>
      <c r="D56" s="23">
        <f t="shared" si="1"/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</row>
    <row r="57" spans="2:9" x14ac:dyDescent="0.2">
      <c r="B57" s="113"/>
      <c r="C57" s="60" t="s">
        <v>151</v>
      </c>
      <c r="D57" s="23">
        <f t="shared" si="1"/>
        <v>500</v>
      </c>
      <c r="E57" s="23">
        <v>0</v>
      </c>
      <c r="F57" s="23">
        <v>0</v>
      </c>
      <c r="G57" s="23">
        <v>500</v>
      </c>
      <c r="H57" s="23">
        <v>0</v>
      </c>
      <c r="I57" s="23">
        <v>0</v>
      </c>
    </row>
    <row r="58" spans="2:9" x14ac:dyDescent="0.2">
      <c r="B58" s="113" t="s">
        <v>155</v>
      </c>
      <c r="C58" s="60" t="s">
        <v>152</v>
      </c>
      <c r="D58" s="23">
        <f t="shared" si="1"/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</row>
    <row r="59" spans="2:9" x14ac:dyDescent="0.2">
      <c r="B59" s="113"/>
      <c r="C59" s="60" t="s">
        <v>151</v>
      </c>
      <c r="D59" s="23">
        <f t="shared" si="1"/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</row>
    <row r="60" spans="2:9" x14ac:dyDescent="0.2">
      <c r="B60" s="113" t="s">
        <v>154</v>
      </c>
      <c r="C60" s="60" t="s">
        <v>152</v>
      </c>
      <c r="D60" s="23">
        <f t="shared" si="1"/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</row>
    <row r="61" spans="2:9" x14ac:dyDescent="0.2">
      <c r="B61" s="113"/>
      <c r="C61" s="60" t="s">
        <v>151</v>
      </c>
      <c r="D61" s="23">
        <f t="shared" si="1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</row>
    <row r="62" spans="2:9" x14ac:dyDescent="0.2">
      <c r="B62" s="113" t="s">
        <v>153</v>
      </c>
      <c r="C62" s="60" t="s">
        <v>152</v>
      </c>
      <c r="D62" s="23">
        <f t="shared" si="1"/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</row>
    <row r="63" spans="2:9" x14ac:dyDescent="0.2">
      <c r="B63" s="113"/>
      <c r="C63" s="60" t="s">
        <v>151</v>
      </c>
      <c r="D63" s="23">
        <f t="shared" si="1"/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</row>
    <row r="65" spans="2:2" x14ac:dyDescent="0.2">
      <c r="B65" s="5" t="s">
        <v>2</v>
      </c>
    </row>
    <row r="66" spans="2:2" x14ac:dyDescent="0.2">
      <c r="B66" s="4" t="s">
        <v>1</v>
      </c>
    </row>
    <row r="67" spans="2:2" x14ac:dyDescent="0.2">
      <c r="B67" s="3"/>
    </row>
    <row r="68" spans="2:2" x14ac:dyDescent="0.2">
      <c r="B68" s="2" t="s">
        <v>0</v>
      </c>
    </row>
  </sheetData>
  <mergeCells count="33">
    <mergeCell ref="I7:I8"/>
    <mergeCell ref="B12:B13"/>
    <mergeCell ref="B14:B15"/>
    <mergeCell ref="B16:B17"/>
    <mergeCell ref="B18:B19"/>
    <mergeCell ref="G7:G8"/>
    <mergeCell ref="H7:H8"/>
    <mergeCell ref="B44:B45"/>
    <mergeCell ref="B22:B23"/>
    <mergeCell ref="B24:B25"/>
    <mergeCell ref="B26:B27"/>
    <mergeCell ref="B28:B29"/>
    <mergeCell ref="B30:B31"/>
    <mergeCell ref="B32:B33"/>
    <mergeCell ref="B34:B35"/>
    <mergeCell ref="B20:B21"/>
    <mergeCell ref="B7:B8"/>
    <mergeCell ref="D7:D8"/>
    <mergeCell ref="E7:E8"/>
    <mergeCell ref="F7:F8"/>
    <mergeCell ref="B36:B37"/>
    <mergeCell ref="B38:B39"/>
    <mergeCell ref="B40:B41"/>
    <mergeCell ref="B42:B43"/>
    <mergeCell ref="B58:B59"/>
    <mergeCell ref="B62:B63"/>
    <mergeCell ref="B46:B47"/>
    <mergeCell ref="B48:B49"/>
    <mergeCell ref="B50:B51"/>
    <mergeCell ref="B52:B53"/>
    <mergeCell ref="B54:B55"/>
    <mergeCell ref="B56:B57"/>
    <mergeCell ref="B60:B6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2"/>
  <sheetViews>
    <sheetView workbookViewId="0">
      <selection activeCell="A7" sqref="A7"/>
    </sheetView>
  </sheetViews>
  <sheetFormatPr baseColWidth="10" defaultRowHeight="11.25" x14ac:dyDescent="0.2"/>
  <cols>
    <col min="1" max="1" width="4.5703125" style="59" customWidth="1"/>
    <col min="2" max="2" width="17.42578125" style="59" customWidth="1"/>
    <col min="3" max="3" width="15.28515625" style="59" customWidth="1"/>
    <col min="4" max="4" width="11.42578125" style="59"/>
    <col min="5" max="5" width="13.42578125" style="59" customWidth="1"/>
    <col min="6" max="16384" width="11.42578125" style="59"/>
  </cols>
  <sheetData>
    <row r="4" spans="2:8" x14ac:dyDescent="0.2">
      <c r="B4" s="67" t="s">
        <v>46</v>
      </c>
    </row>
    <row r="5" spans="2:8" x14ac:dyDescent="0.2">
      <c r="B5" s="66" t="s">
        <v>253</v>
      </c>
    </row>
    <row r="7" spans="2:8" x14ac:dyDescent="0.2">
      <c r="B7" s="85" t="s">
        <v>44</v>
      </c>
      <c r="C7" s="85" t="s">
        <v>29</v>
      </c>
      <c r="D7" s="85" t="s">
        <v>252</v>
      </c>
      <c r="E7" s="85" t="s">
        <v>251</v>
      </c>
      <c r="F7" s="85" t="s">
        <v>250</v>
      </c>
      <c r="G7" s="85" t="s">
        <v>249</v>
      </c>
      <c r="H7" s="85" t="s">
        <v>86</v>
      </c>
    </row>
    <row r="8" spans="2:8" x14ac:dyDescent="0.2">
      <c r="B8" s="116"/>
      <c r="C8" s="98"/>
      <c r="D8" s="98"/>
      <c r="E8" s="98"/>
      <c r="F8" s="98"/>
      <c r="G8" s="98"/>
      <c r="H8" s="98"/>
    </row>
    <row r="9" spans="2:8" x14ac:dyDescent="0.2">
      <c r="B9" s="16"/>
      <c r="C9" s="105" t="s">
        <v>67</v>
      </c>
      <c r="D9" s="105"/>
      <c r="E9" s="105"/>
      <c r="F9" s="105"/>
      <c r="G9" s="105"/>
      <c r="H9" s="105"/>
    </row>
    <row r="10" spans="2:8" x14ac:dyDescent="0.2">
      <c r="B10" s="13" t="s">
        <v>29</v>
      </c>
      <c r="C10" s="32">
        <f>+SUM(D10:R10)</f>
        <v>107749</v>
      </c>
      <c r="D10" s="32">
        <f>+SUM(D12:D37)</f>
        <v>21988</v>
      </c>
      <c r="E10" s="32">
        <f>+SUM(E12:E37)</f>
        <v>13643</v>
      </c>
      <c r="F10" s="32">
        <f>+SUM(F12:F37)</f>
        <v>38723</v>
      </c>
      <c r="G10" s="32">
        <f>+SUM(G12:G37)</f>
        <v>785</v>
      </c>
      <c r="H10" s="32">
        <f>+SUM(H12:H37)</f>
        <v>32610</v>
      </c>
    </row>
    <row r="11" spans="2:8" x14ac:dyDescent="0.2">
      <c r="B11" s="13"/>
      <c r="C11" s="23"/>
      <c r="D11" s="23"/>
      <c r="E11" s="23"/>
      <c r="F11" s="23"/>
      <c r="G11" s="23"/>
      <c r="H11" s="23"/>
    </row>
    <row r="12" spans="2:8" x14ac:dyDescent="0.2">
      <c r="B12" s="10" t="s">
        <v>28</v>
      </c>
      <c r="C12" s="23">
        <f t="shared" ref="C12:C37" si="0">+SUM(D12:R12)</f>
        <v>2630</v>
      </c>
      <c r="D12" s="23">
        <v>0</v>
      </c>
      <c r="E12" s="23">
        <v>1791</v>
      </c>
      <c r="F12" s="23">
        <v>355</v>
      </c>
      <c r="G12" s="23">
        <v>20</v>
      </c>
      <c r="H12" s="23">
        <v>464</v>
      </c>
    </row>
    <row r="13" spans="2:8" x14ac:dyDescent="0.2">
      <c r="B13" s="10" t="s">
        <v>27</v>
      </c>
      <c r="C13" s="23">
        <f t="shared" si="0"/>
        <v>200</v>
      </c>
      <c r="D13" s="23">
        <v>200</v>
      </c>
      <c r="E13" s="23">
        <v>0</v>
      </c>
      <c r="F13" s="23">
        <v>0</v>
      </c>
      <c r="G13" s="23">
        <v>0</v>
      </c>
      <c r="H13" s="23">
        <v>0</v>
      </c>
    </row>
    <row r="14" spans="2:8" x14ac:dyDescent="0.2">
      <c r="B14" s="10" t="s">
        <v>26</v>
      </c>
      <c r="C14" s="23">
        <f t="shared" si="0"/>
        <v>16715</v>
      </c>
      <c r="D14" s="23">
        <v>13235</v>
      </c>
      <c r="E14" s="23">
        <v>710</v>
      </c>
      <c r="F14" s="23">
        <v>1180</v>
      </c>
      <c r="G14" s="23">
        <v>20</v>
      </c>
      <c r="H14" s="23">
        <v>1570</v>
      </c>
    </row>
    <row r="15" spans="2:8" x14ac:dyDescent="0.2">
      <c r="B15" s="10" t="s">
        <v>25</v>
      </c>
      <c r="C15" s="23">
        <f t="shared" si="0"/>
        <v>2186</v>
      </c>
      <c r="D15" s="23">
        <v>1950</v>
      </c>
      <c r="E15" s="23">
        <v>150</v>
      </c>
      <c r="F15" s="23">
        <v>86</v>
      </c>
      <c r="G15" s="23">
        <v>0</v>
      </c>
      <c r="H15" s="23">
        <v>0</v>
      </c>
    </row>
    <row r="16" spans="2:8" x14ac:dyDescent="0.2">
      <c r="B16" s="10" t="s">
        <v>24</v>
      </c>
      <c r="C16" s="23">
        <f t="shared" si="0"/>
        <v>18681</v>
      </c>
      <c r="D16" s="23">
        <v>817</v>
      </c>
      <c r="E16" s="23">
        <v>932</v>
      </c>
      <c r="F16" s="23">
        <v>8695</v>
      </c>
      <c r="G16" s="23">
        <v>100</v>
      </c>
      <c r="H16" s="23">
        <v>8137</v>
      </c>
    </row>
    <row r="17" spans="2:8" x14ac:dyDescent="0.2">
      <c r="B17" s="10" t="s">
        <v>23</v>
      </c>
      <c r="C17" s="23">
        <f t="shared" si="0"/>
        <v>20</v>
      </c>
      <c r="D17" s="23">
        <v>0</v>
      </c>
      <c r="E17" s="23">
        <v>0</v>
      </c>
      <c r="F17" s="23">
        <v>10</v>
      </c>
      <c r="G17" s="23">
        <v>0</v>
      </c>
      <c r="H17" s="23">
        <v>10</v>
      </c>
    </row>
    <row r="18" spans="2:8" x14ac:dyDescent="0.2">
      <c r="B18" s="10" t="s">
        <v>22</v>
      </c>
      <c r="C18" s="23">
        <f t="shared" si="0"/>
        <v>2076</v>
      </c>
      <c r="D18" s="23">
        <v>406</v>
      </c>
      <c r="E18" s="23">
        <v>10</v>
      </c>
      <c r="F18" s="23">
        <v>1660</v>
      </c>
      <c r="G18" s="23">
        <v>0</v>
      </c>
      <c r="H18" s="23">
        <v>0</v>
      </c>
    </row>
    <row r="19" spans="2:8" x14ac:dyDescent="0.2">
      <c r="B19" s="10" t="s">
        <v>21</v>
      </c>
      <c r="C19" s="23">
        <f t="shared" si="0"/>
        <v>17030</v>
      </c>
      <c r="D19" s="23">
        <v>1760</v>
      </c>
      <c r="E19" s="23">
        <v>550</v>
      </c>
      <c r="F19" s="23">
        <v>13630</v>
      </c>
      <c r="G19" s="23">
        <v>20</v>
      </c>
      <c r="H19" s="23">
        <v>1070</v>
      </c>
    </row>
    <row r="20" spans="2:8" x14ac:dyDescent="0.2">
      <c r="B20" s="10" t="s">
        <v>20</v>
      </c>
      <c r="C20" s="23">
        <f t="shared" si="0"/>
        <v>600</v>
      </c>
      <c r="D20" s="23">
        <v>0</v>
      </c>
      <c r="E20" s="23">
        <v>100</v>
      </c>
      <c r="F20" s="23">
        <v>500</v>
      </c>
      <c r="G20" s="23">
        <v>0</v>
      </c>
      <c r="H20" s="23">
        <v>0</v>
      </c>
    </row>
    <row r="21" spans="2:8" x14ac:dyDescent="0.2">
      <c r="B21" s="10" t="s">
        <v>19</v>
      </c>
      <c r="C21" s="23">
        <f t="shared" si="0"/>
        <v>945</v>
      </c>
      <c r="D21" s="23">
        <v>650</v>
      </c>
      <c r="E21" s="23">
        <v>0</v>
      </c>
      <c r="F21" s="23">
        <v>0</v>
      </c>
      <c r="G21" s="23">
        <v>295</v>
      </c>
      <c r="H21" s="23">
        <v>0</v>
      </c>
    </row>
    <row r="22" spans="2:8" x14ac:dyDescent="0.2">
      <c r="B22" s="10" t="s">
        <v>18</v>
      </c>
      <c r="C22" s="23">
        <f t="shared" si="0"/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</row>
    <row r="23" spans="2:8" x14ac:dyDescent="0.2">
      <c r="B23" s="10" t="s">
        <v>17</v>
      </c>
      <c r="C23" s="23">
        <f t="shared" si="0"/>
        <v>559</v>
      </c>
      <c r="D23" s="23">
        <v>232</v>
      </c>
      <c r="E23" s="23">
        <v>0</v>
      </c>
      <c r="F23" s="23">
        <v>115</v>
      </c>
      <c r="G23" s="23">
        <v>20</v>
      </c>
      <c r="H23" s="23">
        <v>192</v>
      </c>
    </row>
    <row r="24" spans="2:8" x14ac:dyDescent="0.2">
      <c r="B24" s="10" t="s">
        <v>16</v>
      </c>
      <c r="C24" s="23">
        <f t="shared" si="0"/>
        <v>300</v>
      </c>
      <c r="D24" s="23">
        <v>300</v>
      </c>
      <c r="E24" s="23">
        <v>0</v>
      </c>
      <c r="F24" s="23">
        <v>0</v>
      </c>
      <c r="G24" s="23">
        <v>0</v>
      </c>
      <c r="H24" s="23">
        <v>0</v>
      </c>
    </row>
    <row r="25" spans="2:8" x14ac:dyDescent="0.2">
      <c r="B25" s="10" t="s">
        <v>15</v>
      </c>
      <c r="C25" s="23">
        <f t="shared" si="0"/>
        <v>19983</v>
      </c>
      <c r="D25" s="23">
        <v>630</v>
      </c>
      <c r="E25" s="23">
        <v>3560</v>
      </c>
      <c r="F25" s="23">
        <v>1153</v>
      </c>
      <c r="G25" s="23">
        <v>100</v>
      </c>
      <c r="H25" s="23">
        <v>14540</v>
      </c>
    </row>
    <row r="26" spans="2:8" x14ac:dyDescent="0.2">
      <c r="B26" s="10" t="s">
        <v>14</v>
      </c>
      <c r="C26" s="23">
        <f t="shared" si="0"/>
        <v>987</v>
      </c>
      <c r="D26" s="23">
        <v>0</v>
      </c>
      <c r="E26" s="23">
        <v>82</v>
      </c>
      <c r="F26" s="23">
        <v>749</v>
      </c>
      <c r="G26" s="23">
        <v>0</v>
      </c>
      <c r="H26" s="23">
        <v>156</v>
      </c>
    </row>
    <row r="27" spans="2:8" x14ac:dyDescent="0.2">
      <c r="B27" s="10" t="s">
        <v>13</v>
      </c>
      <c r="C27" s="23">
        <f t="shared" si="0"/>
        <v>300</v>
      </c>
      <c r="D27" s="23">
        <v>100</v>
      </c>
      <c r="E27" s="23">
        <v>0</v>
      </c>
      <c r="F27" s="23">
        <v>200</v>
      </c>
      <c r="G27" s="23">
        <v>0</v>
      </c>
      <c r="H27" s="23">
        <v>0</v>
      </c>
    </row>
    <row r="28" spans="2:8" x14ac:dyDescent="0.2">
      <c r="B28" s="10" t="s">
        <v>12</v>
      </c>
      <c r="C28" s="23">
        <f t="shared" si="0"/>
        <v>13983</v>
      </c>
      <c r="D28" s="23">
        <v>292</v>
      </c>
      <c r="E28" s="23">
        <v>4193</v>
      </c>
      <c r="F28" s="23">
        <v>5296</v>
      </c>
      <c r="G28" s="23">
        <v>41</v>
      </c>
      <c r="H28" s="23">
        <v>4161</v>
      </c>
    </row>
    <row r="29" spans="2:8" x14ac:dyDescent="0.2">
      <c r="B29" s="10" t="s">
        <v>11</v>
      </c>
      <c r="C29" s="23">
        <f t="shared" si="0"/>
        <v>200</v>
      </c>
      <c r="D29" s="23">
        <v>200</v>
      </c>
      <c r="E29" s="23">
        <v>0</v>
      </c>
      <c r="F29" s="23">
        <v>0</v>
      </c>
      <c r="G29" s="23">
        <v>0</v>
      </c>
      <c r="H29" s="23">
        <v>0</v>
      </c>
    </row>
    <row r="30" spans="2:8" x14ac:dyDescent="0.2">
      <c r="B30" s="10" t="s">
        <v>10</v>
      </c>
      <c r="C30" s="23">
        <f t="shared" si="0"/>
        <v>450</v>
      </c>
      <c r="D30" s="23">
        <v>200</v>
      </c>
      <c r="E30" s="23">
        <v>200</v>
      </c>
      <c r="F30" s="23">
        <v>50</v>
      </c>
      <c r="G30" s="23">
        <v>0</v>
      </c>
      <c r="H30" s="23">
        <v>0</v>
      </c>
    </row>
    <row r="31" spans="2:8" x14ac:dyDescent="0.2">
      <c r="B31" s="10" t="s">
        <v>9</v>
      </c>
      <c r="C31" s="23">
        <f t="shared" si="0"/>
        <v>259</v>
      </c>
      <c r="D31" s="23">
        <v>0</v>
      </c>
      <c r="E31" s="23">
        <v>0</v>
      </c>
      <c r="F31" s="23">
        <v>209</v>
      </c>
      <c r="G31" s="23">
        <v>0</v>
      </c>
      <c r="H31" s="23">
        <v>50</v>
      </c>
    </row>
    <row r="32" spans="2:8" x14ac:dyDescent="0.2">
      <c r="B32" s="10" t="s">
        <v>8</v>
      </c>
      <c r="C32" s="23">
        <f t="shared" si="0"/>
        <v>165</v>
      </c>
      <c r="D32" s="23">
        <v>0</v>
      </c>
      <c r="E32" s="23">
        <v>25</v>
      </c>
      <c r="F32" s="23">
        <v>70</v>
      </c>
      <c r="G32" s="23">
        <v>0</v>
      </c>
      <c r="H32" s="23">
        <v>70</v>
      </c>
    </row>
    <row r="33" spans="2:8" x14ac:dyDescent="0.2">
      <c r="B33" s="10" t="s">
        <v>7</v>
      </c>
      <c r="C33" s="23">
        <f t="shared" si="0"/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</row>
    <row r="34" spans="2:8" x14ac:dyDescent="0.2">
      <c r="B34" s="10" t="s">
        <v>6</v>
      </c>
      <c r="C34" s="23">
        <f t="shared" si="0"/>
        <v>2468</v>
      </c>
      <c r="D34" s="23">
        <v>191</v>
      </c>
      <c r="E34" s="23">
        <v>115</v>
      </c>
      <c r="F34" s="23">
        <v>1925</v>
      </c>
      <c r="G34" s="23">
        <v>27</v>
      </c>
      <c r="H34" s="23">
        <v>210</v>
      </c>
    </row>
    <row r="35" spans="2:8" x14ac:dyDescent="0.2">
      <c r="B35" s="10" t="s">
        <v>5</v>
      </c>
      <c r="C35" s="23">
        <f t="shared" si="0"/>
        <v>3795</v>
      </c>
      <c r="D35" s="23">
        <v>280</v>
      </c>
      <c r="E35" s="23">
        <v>885</v>
      </c>
      <c r="F35" s="23">
        <v>1430</v>
      </c>
      <c r="G35" s="23">
        <v>120</v>
      </c>
      <c r="H35" s="23">
        <v>1080</v>
      </c>
    </row>
    <row r="36" spans="2:8" x14ac:dyDescent="0.2">
      <c r="B36" s="10" t="s">
        <v>4</v>
      </c>
      <c r="C36" s="23">
        <f t="shared" si="0"/>
        <v>1800</v>
      </c>
      <c r="D36" s="23">
        <v>300</v>
      </c>
      <c r="E36" s="23">
        <v>0</v>
      </c>
      <c r="F36" s="23">
        <v>1000</v>
      </c>
      <c r="G36" s="23">
        <v>0</v>
      </c>
      <c r="H36" s="23">
        <v>500</v>
      </c>
    </row>
    <row r="37" spans="2:8" x14ac:dyDescent="0.2">
      <c r="B37" s="8" t="s">
        <v>3</v>
      </c>
      <c r="C37" s="22">
        <f t="shared" si="0"/>
        <v>1417</v>
      </c>
      <c r="D37" s="22">
        <v>245</v>
      </c>
      <c r="E37" s="22">
        <v>340</v>
      </c>
      <c r="F37" s="22">
        <v>410</v>
      </c>
      <c r="G37" s="22">
        <v>22</v>
      </c>
      <c r="H37" s="22">
        <v>400</v>
      </c>
    </row>
    <row r="39" spans="2:8" x14ac:dyDescent="0.2">
      <c r="B39" s="5" t="s">
        <v>2</v>
      </c>
    </row>
    <row r="40" spans="2:8" x14ac:dyDescent="0.2">
      <c r="B40" s="4" t="s">
        <v>1</v>
      </c>
    </row>
    <row r="41" spans="2:8" x14ac:dyDescent="0.2">
      <c r="B41" s="3"/>
    </row>
    <row r="42" spans="2:8" x14ac:dyDescent="0.2">
      <c r="B42" s="2" t="s">
        <v>0</v>
      </c>
    </row>
  </sheetData>
  <mergeCells count="8">
    <mergeCell ref="H7:H8"/>
    <mergeCell ref="C9:H9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42"/>
  <sheetViews>
    <sheetView workbookViewId="0">
      <selection activeCell="A7" sqref="A7"/>
    </sheetView>
  </sheetViews>
  <sheetFormatPr baseColWidth="10" defaultRowHeight="11.25" x14ac:dyDescent="0.2"/>
  <cols>
    <col min="1" max="1" width="4.28515625" style="59" customWidth="1"/>
    <col min="2" max="2" width="21.5703125" style="59" customWidth="1"/>
    <col min="3" max="3" width="13.140625" style="59" customWidth="1"/>
    <col min="4" max="4" width="12.85546875" style="59" customWidth="1"/>
    <col min="5" max="5" width="14.5703125" style="59" customWidth="1"/>
    <col min="6" max="6" width="13" style="59" customWidth="1"/>
    <col min="7" max="8" width="12.5703125" style="59" customWidth="1"/>
    <col min="9" max="14" width="11.42578125" style="59"/>
    <col min="15" max="15" width="12.85546875" style="59" customWidth="1"/>
    <col min="16" max="16384" width="11.42578125" style="59"/>
  </cols>
  <sheetData>
    <row r="4" spans="2:32" x14ac:dyDescent="0.2">
      <c r="B4" s="67" t="s">
        <v>46</v>
      </c>
    </row>
    <row r="5" spans="2:32" x14ac:dyDescent="0.2">
      <c r="B5" s="66" t="s">
        <v>262</v>
      </c>
    </row>
    <row r="7" spans="2:32" x14ac:dyDescent="0.2">
      <c r="B7" s="85" t="s">
        <v>44</v>
      </c>
      <c r="C7" s="88" t="s">
        <v>252</v>
      </c>
      <c r="D7" s="117"/>
      <c r="E7" s="117"/>
      <c r="F7" s="117"/>
      <c r="G7" s="117"/>
      <c r="H7" s="88" t="s">
        <v>250</v>
      </c>
      <c r="I7" s="117"/>
      <c r="J7" s="117"/>
      <c r="K7" s="117"/>
      <c r="L7" s="117"/>
      <c r="M7" s="88" t="s">
        <v>261</v>
      </c>
      <c r="N7" s="117"/>
      <c r="O7" s="117"/>
      <c r="P7" s="117"/>
      <c r="Q7" s="117"/>
      <c r="R7" s="88" t="s">
        <v>260</v>
      </c>
      <c r="S7" s="117"/>
      <c r="T7" s="117"/>
      <c r="U7" s="117"/>
      <c r="V7" s="117"/>
      <c r="W7" s="88" t="s">
        <v>249</v>
      </c>
      <c r="X7" s="117"/>
      <c r="Y7" s="117"/>
      <c r="Z7" s="117"/>
      <c r="AA7" s="117"/>
      <c r="AB7" s="88" t="s">
        <v>259</v>
      </c>
      <c r="AC7" s="117"/>
      <c r="AD7" s="117"/>
      <c r="AE7" s="117"/>
      <c r="AF7" s="117"/>
    </row>
    <row r="8" spans="2:32" x14ac:dyDescent="0.2">
      <c r="B8" s="116"/>
      <c r="C8" s="71" t="s">
        <v>258</v>
      </c>
      <c r="D8" s="71" t="s">
        <v>257</v>
      </c>
      <c r="E8" s="71" t="s">
        <v>256</v>
      </c>
      <c r="F8" s="71" t="s">
        <v>255</v>
      </c>
      <c r="G8" s="71" t="s">
        <v>254</v>
      </c>
      <c r="H8" s="71" t="s">
        <v>258</v>
      </c>
      <c r="I8" s="71" t="s">
        <v>257</v>
      </c>
      <c r="J8" s="71" t="s">
        <v>256</v>
      </c>
      <c r="K8" s="71" t="s">
        <v>255</v>
      </c>
      <c r="L8" s="71" t="s">
        <v>254</v>
      </c>
      <c r="M8" s="71" t="s">
        <v>258</v>
      </c>
      <c r="N8" s="71" t="s">
        <v>257</v>
      </c>
      <c r="O8" s="71" t="s">
        <v>256</v>
      </c>
      <c r="P8" s="71" t="s">
        <v>255</v>
      </c>
      <c r="Q8" s="71" t="s">
        <v>254</v>
      </c>
      <c r="R8" s="71" t="s">
        <v>258</v>
      </c>
      <c r="S8" s="71" t="s">
        <v>257</v>
      </c>
      <c r="T8" s="71" t="s">
        <v>256</v>
      </c>
      <c r="U8" s="71" t="s">
        <v>255</v>
      </c>
      <c r="V8" s="71" t="s">
        <v>254</v>
      </c>
      <c r="W8" s="71" t="s">
        <v>258</v>
      </c>
      <c r="X8" s="71" t="s">
        <v>257</v>
      </c>
      <c r="Y8" s="71" t="s">
        <v>256</v>
      </c>
      <c r="Z8" s="71" t="s">
        <v>255</v>
      </c>
      <c r="AA8" s="71" t="s">
        <v>254</v>
      </c>
      <c r="AB8" s="71" t="s">
        <v>258</v>
      </c>
      <c r="AC8" s="71" t="s">
        <v>257</v>
      </c>
      <c r="AD8" s="71" t="s">
        <v>256</v>
      </c>
      <c r="AE8" s="71" t="s">
        <v>255</v>
      </c>
      <c r="AF8" s="71" t="s">
        <v>254</v>
      </c>
    </row>
    <row r="9" spans="2:32" x14ac:dyDescent="0.2">
      <c r="B9" s="16"/>
      <c r="C9" s="105"/>
      <c r="D9" s="105"/>
      <c r="E9" s="105"/>
      <c r="F9" s="105"/>
      <c r="G9" s="105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2:32" x14ac:dyDescent="0.2">
      <c r="B10" s="13" t="s">
        <v>29</v>
      </c>
      <c r="C10" s="70">
        <f t="shared" ref="C10:AF10" si="0">+SUM(C12:C37)</f>
        <v>143959</v>
      </c>
      <c r="D10" s="32">
        <f t="shared" si="0"/>
        <v>320.34999999999997</v>
      </c>
      <c r="E10" s="32">
        <f t="shared" si="0"/>
        <v>289.60000000000002</v>
      </c>
      <c r="F10" s="32">
        <f t="shared" si="0"/>
        <v>11.4</v>
      </c>
      <c r="G10" s="32">
        <f t="shared" si="0"/>
        <v>18.7</v>
      </c>
      <c r="H10" s="70">
        <f t="shared" si="0"/>
        <v>378763</v>
      </c>
      <c r="I10" s="32">
        <f t="shared" si="0"/>
        <v>680.69999999999993</v>
      </c>
      <c r="J10" s="32">
        <f t="shared" si="0"/>
        <v>5.5</v>
      </c>
      <c r="K10" s="32">
        <f t="shared" si="0"/>
        <v>105.4</v>
      </c>
      <c r="L10" s="32">
        <f t="shared" si="0"/>
        <v>540.70000000000005</v>
      </c>
      <c r="M10" s="70">
        <f t="shared" si="0"/>
        <v>6129279</v>
      </c>
      <c r="N10" s="32">
        <f t="shared" si="0"/>
        <v>9332.9250000000011</v>
      </c>
      <c r="O10" s="32">
        <f t="shared" si="0"/>
        <v>1610.1000000000001</v>
      </c>
      <c r="P10" s="32">
        <f t="shared" si="0"/>
        <v>1728.4</v>
      </c>
      <c r="Q10" s="32">
        <f t="shared" si="0"/>
        <v>5989.9</v>
      </c>
      <c r="R10" s="70">
        <f t="shared" si="0"/>
        <v>2451310</v>
      </c>
      <c r="S10" s="32">
        <f t="shared" si="0"/>
        <v>1959.125</v>
      </c>
      <c r="T10" s="32">
        <f t="shared" si="0"/>
        <v>601.6</v>
      </c>
      <c r="U10" s="32">
        <f t="shared" si="0"/>
        <v>0.7</v>
      </c>
      <c r="V10" s="32">
        <f t="shared" si="0"/>
        <v>1356.6</v>
      </c>
      <c r="W10" s="70">
        <f t="shared" si="0"/>
        <v>347</v>
      </c>
      <c r="X10" s="32">
        <f t="shared" si="0"/>
        <v>12.9</v>
      </c>
      <c r="Y10" s="32">
        <f t="shared" si="0"/>
        <v>9.5</v>
      </c>
      <c r="Z10" s="32">
        <f t="shared" si="0"/>
        <v>0.4</v>
      </c>
      <c r="AA10" s="32">
        <f t="shared" si="0"/>
        <v>3</v>
      </c>
      <c r="AB10" s="70">
        <f t="shared" si="0"/>
        <v>48330</v>
      </c>
      <c r="AC10" s="32">
        <f t="shared" si="0"/>
        <v>733.19999999999993</v>
      </c>
      <c r="AD10" s="32">
        <f t="shared" si="0"/>
        <v>356.1</v>
      </c>
      <c r="AE10" s="32">
        <f t="shared" si="0"/>
        <v>205.6</v>
      </c>
      <c r="AF10" s="32">
        <f t="shared" si="0"/>
        <v>145</v>
      </c>
    </row>
    <row r="11" spans="2:32" x14ac:dyDescent="0.2">
      <c r="B11" s="13"/>
      <c r="C11" s="69"/>
      <c r="D11" s="23"/>
      <c r="E11" s="23"/>
      <c r="F11" s="23"/>
      <c r="G11" s="23"/>
      <c r="H11" s="69"/>
      <c r="I11" s="23"/>
      <c r="J11" s="23"/>
      <c r="K11" s="23"/>
      <c r="L11" s="23"/>
      <c r="M11" s="69"/>
      <c r="N11" s="23"/>
      <c r="O11" s="23"/>
      <c r="P11" s="23"/>
      <c r="Q11" s="23"/>
      <c r="R11" s="69"/>
      <c r="S11" s="23"/>
      <c r="T11" s="23"/>
      <c r="U11" s="23"/>
      <c r="V11" s="23"/>
      <c r="W11" s="69"/>
      <c r="X11" s="23"/>
      <c r="Y11" s="23"/>
      <c r="Z11" s="23"/>
      <c r="AA11" s="23"/>
      <c r="AB11" s="69"/>
      <c r="AC11" s="23"/>
      <c r="AD11" s="23"/>
      <c r="AE11" s="23"/>
      <c r="AF11" s="23"/>
    </row>
    <row r="12" spans="2:32" x14ac:dyDescent="0.2">
      <c r="B12" s="10" t="s">
        <v>28</v>
      </c>
      <c r="C12" s="69">
        <v>5000</v>
      </c>
      <c r="D12" s="23">
        <v>11</v>
      </c>
      <c r="E12" s="23">
        <v>0</v>
      </c>
      <c r="F12" s="23">
        <v>11</v>
      </c>
      <c r="G12" s="23">
        <v>0</v>
      </c>
      <c r="H12" s="69">
        <v>60110</v>
      </c>
      <c r="I12" s="23">
        <v>151</v>
      </c>
      <c r="J12" s="23">
        <v>0</v>
      </c>
      <c r="K12" s="23">
        <v>0</v>
      </c>
      <c r="L12" s="23">
        <v>151</v>
      </c>
      <c r="M12" s="69">
        <v>4242300</v>
      </c>
      <c r="N12" s="23">
        <v>6084</v>
      </c>
      <c r="O12" s="23">
        <v>760</v>
      </c>
      <c r="P12" s="23">
        <v>1695</v>
      </c>
      <c r="Q12" s="23">
        <v>3629</v>
      </c>
      <c r="R12" s="69">
        <v>0</v>
      </c>
      <c r="S12" s="23">
        <v>0</v>
      </c>
      <c r="T12" s="23">
        <v>0</v>
      </c>
      <c r="U12" s="23">
        <v>0</v>
      </c>
      <c r="V12" s="23">
        <v>0</v>
      </c>
      <c r="W12" s="69">
        <v>0</v>
      </c>
      <c r="X12" s="23">
        <v>0</v>
      </c>
      <c r="Y12" s="23">
        <v>0</v>
      </c>
      <c r="Z12" s="23">
        <v>0</v>
      </c>
      <c r="AA12" s="23">
        <v>0</v>
      </c>
      <c r="AB12" s="69">
        <v>40500</v>
      </c>
      <c r="AC12" s="23">
        <v>201</v>
      </c>
      <c r="AD12" s="23">
        <v>200</v>
      </c>
      <c r="AE12" s="23">
        <v>0</v>
      </c>
      <c r="AF12" s="23">
        <v>1</v>
      </c>
    </row>
    <row r="13" spans="2:32" x14ac:dyDescent="0.2">
      <c r="B13" s="10" t="s">
        <v>27</v>
      </c>
      <c r="C13" s="69">
        <v>0</v>
      </c>
      <c r="D13" s="23">
        <v>0</v>
      </c>
      <c r="E13" s="23">
        <v>0</v>
      </c>
      <c r="F13" s="23">
        <v>0</v>
      </c>
      <c r="G13" s="23">
        <v>0</v>
      </c>
      <c r="H13" s="69">
        <v>0</v>
      </c>
      <c r="I13" s="23">
        <v>0</v>
      </c>
      <c r="J13" s="23">
        <v>0</v>
      </c>
      <c r="K13" s="23">
        <v>0</v>
      </c>
      <c r="L13" s="23">
        <v>0</v>
      </c>
      <c r="M13" s="69">
        <v>650</v>
      </c>
      <c r="N13" s="23">
        <v>2</v>
      </c>
      <c r="O13" s="23">
        <v>0</v>
      </c>
      <c r="P13" s="23">
        <v>0.5</v>
      </c>
      <c r="Q13" s="23">
        <v>1.5</v>
      </c>
      <c r="R13" s="69">
        <v>0</v>
      </c>
      <c r="S13" s="23">
        <v>0</v>
      </c>
      <c r="T13" s="23">
        <v>0</v>
      </c>
      <c r="U13" s="23">
        <v>0</v>
      </c>
      <c r="V13" s="23">
        <v>0</v>
      </c>
      <c r="W13" s="69">
        <v>0</v>
      </c>
      <c r="X13" s="23">
        <v>0</v>
      </c>
      <c r="Y13" s="23">
        <v>0</v>
      </c>
      <c r="Z13" s="23">
        <v>0</v>
      </c>
      <c r="AA13" s="23">
        <v>0</v>
      </c>
      <c r="AB13" s="69">
        <v>0</v>
      </c>
      <c r="AC13" s="23">
        <v>0</v>
      </c>
      <c r="AD13" s="23">
        <v>0</v>
      </c>
      <c r="AE13" s="23">
        <v>0</v>
      </c>
      <c r="AF13" s="23">
        <v>0</v>
      </c>
    </row>
    <row r="14" spans="2:32" x14ac:dyDescent="0.2">
      <c r="B14" s="10" t="s">
        <v>26</v>
      </c>
      <c r="C14" s="69">
        <v>1120</v>
      </c>
      <c r="D14" s="23">
        <v>0.35</v>
      </c>
      <c r="E14" s="23">
        <v>0.1</v>
      </c>
      <c r="F14" s="23">
        <v>0</v>
      </c>
      <c r="G14" s="23">
        <v>0.1</v>
      </c>
      <c r="H14" s="69">
        <v>300</v>
      </c>
      <c r="I14" s="23">
        <v>1.1000000000000001</v>
      </c>
      <c r="J14" s="23">
        <v>0</v>
      </c>
      <c r="K14" s="23">
        <v>0</v>
      </c>
      <c r="L14" s="23">
        <v>1</v>
      </c>
      <c r="M14" s="69">
        <v>230</v>
      </c>
      <c r="N14" s="23">
        <v>5.6249999999999991</v>
      </c>
      <c r="O14" s="23">
        <v>0.1</v>
      </c>
      <c r="P14" s="23">
        <v>0</v>
      </c>
      <c r="Q14" s="23">
        <v>1</v>
      </c>
      <c r="R14" s="69">
        <v>250</v>
      </c>
      <c r="S14" s="23">
        <v>0.32500000000000001</v>
      </c>
      <c r="T14" s="23">
        <v>0.1</v>
      </c>
      <c r="U14" s="23">
        <v>0</v>
      </c>
      <c r="V14" s="23">
        <v>0</v>
      </c>
      <c r="W14" s="69">
        <v>100</v>
      </c>
      <c r="X14" s="23">
        <v>1</v>
      </c>
      <c r="Y14" s="23">
        <v>0</v>
      </c>
      <c r="Z14" s="23">
        <v>0</v>
      </c>
      <c r="AA14" s="23">
        <v>1</v>
      </c>
      <c r="AB14" s="69">
        <v>760</v>
      </c>
      <c r="AC14" s="23">
        <v>26.6</v>
      </c>
      <c r="AD14" s="23">
        <v>0.1</v>
      </c>
      <c r="AE14" s="23">
        <v>0</v>
      </c>
      <c r="AF14" s="23">
        <v>0</v>
      </c>
    </row>
    <row r="15" spans="2:32" x14ac:dyDescent="0.2">
      <c r="B15" s="10" t="s">
        <v>25</v>
      </c>
      <c r="C15" s="69">
        <v>0</v>
      </c>
      <c r="D15" s="23">
        <v>0</v>
      </c>
      <c r="E15" s="23">
        <v>0</v>
      </c>
      <c r="F15" s="23">
        <v>0</v>
      </c>
      <c r="G15" s="23">
        <v>0</v>
      </c>
      <c r="H15" s="69">
        <v>50</v>
      </c>
      <c r="I15" s="23">
        <v>1.3</v>
      </c>
      <c r="J15" s="23">
        <v>0</v>
      </c>
      <c r="K15" s="23">
        <v>0</v>
      </c>
      <c r="L15" s="23">
        <v>1.3</v>
      </c>
      <c r="M15" s="69">
        <v>0</v>
      </c>
      <c r="N15" s="23">
        <v>0</v>
      </c>
      <c r="O15" s="23">
        <v>0</v>
      </c>
      <c r="P15" s="23">
        <v>0</v>
      </c>
      <c r="Q15" s="23">
        <v>0</v>
      </c>
      <c r="R15" s="69">
        <v>0</v>
      </c>
      <c r="S15" s="23">
        <v>0</v>
      </c>
      <c r="T15" s="23">
        <v>0</v>
      </c>
      <c r="U15" s="23">
        <v>0</v>
      </c>
      <c r="V15" s="23">
        <v>0</v>
      </c>
      <c r="W15" s="69">
        <v>0</v>
      </c>
      <c r="X15" s="23">
        <v>0</v>
      </c>
      <c r="Y15" s="23">
        <v>0</v>
      </c>
      <c r="Z15" s="23">
        <v>0</v>
      </c>
      <c r="AA15" s="23">
        <v>0</v>
      </c>
      <c r="AB15" s="69">
        <v>0</v>
      </c>
      <c r="AC15" s="23">
        <v>0</v>
      </c>
      <c r="AD15" s="23">
        <v>0</v>
      </c>
      <c r="AE15" s="23">
        <v>0</v>
      </c>
      <c r="AF15" s="23">
        <v>0</v>
      </c>
    </row>
    <row r="16" spans="2:32" x14ac:dyDescent="0.2">
      <c r="B16" s="10" t="s">
        <v>24</v>
      </c>
      <c r="C16" s="69">
        <v>450</v>
      </c>
      <c r="D16" s="23">
        <v>4</v>
      </c>
      <c r="E16" s="23">
        <v>4</v>
      </c>
      <c r="F16" s="23">
        <v>0</v>
      </c>
      <c r="G16" s="23">
        <v>0</v>
      </c>
      <c r="H16" s="69">
        <v>1640</v>
      </c>
      <c r="I16" s="23">
        <v>91</v>
      </c>
      <c r="J16" s="23">
        <v>5</v>
      </c>
      <c r="K16" s="23">
        <v>0</v>
      </c>
      <c r="L16" s="23">
        <v>86</v>
      </c>
      <c r="M16" s="69">
        <v>150</v>
      </c>
      <c r="N16" s="23">
        <v>50.3</v>
      </c>
      <c r="O16" s="23">
        <v>0.3</v>
      </c>
      <c r="P16" s="23">
        <v>0</v>
      </c>
      <c r="Q16" s="23">
        <v>50</v>
      </c>
      <c r="R16" s="69">
        <v>300</v>
      </c>
      <c r="S16" s="23">
        <v>1.5</v>
      </c>
      <c r="T16" s="23">
        <v>0</v>
      </c>
      <c r="U16" s="23">
        <v>0.5</v>
      </c>
      <c r="V16" s="23">
        <v>1</v>
      </c>
      <c r="W16" s="69">
        <v>100</v>
      </c>
      <c r="X16" s="23">
        <v>1</v>
      </c>
      <c r="Y16" s="23">
        <v>1</v>
      </c>
      <c r="Z16" s="23">
        <v>0</v>
      </c>
      <c r="AA16" s="23">
        <v>0</v>
      </c>
      <c r="AB16" s="69">
        <v>520</v>
      </c>
      <c r="AC16" s="23">
        <v>83</v>
      </c>
      <c r="AD16" s="23">
        <v>2</v>
      </c>
      <c r="AE16" s="23">
        <v>1</v>
      </c>
      <c r="AF16" s="23">
        <v>80</v>
      </c>
    </row>
    <row r="17" spans="2:32" x14ac:dyDescent="0.2">
      <c r="B17" s="10" t="s">
        <v>23</v>
      </c>
      <c r="C17" s="69">
        <v>0</v>
      </c>
      <c r="D17" s="23">
        <v>0</v>
      </c>
      <c r="E17" s="23">
        <v>0</v>
      </c>
      <c r="F17" s="23">
        <v>0</v>
      </c>
      <c r="G17" s="23">
        <v>0</v>
      </c>
      <c r="H17" s="69">
        <v>0</v>
      </c>
      <c r="I17" s="23">
        <v>0</v>
      </c>
      <c r="J17" s="23">
        <v>0</v>
      </c>
      <c r="K17" s="23">
        <v>0</v>
      </c>
      <c r="L17" s="23">
        <v>0</v>
      </c>
      <c r="M17" s="69">
        <v>0</v>
      </c>
      <c r="N17" s="23">
        <v>0</v>
      </c>
      <c r="O17" s="23">
        <v>0</v>
      </c>
      <c r="P17" s="23">
        <v>0</v>
      </c>
      <c r="Q17" s="23">
        <v>0</v>
      </c>
      <c r="R17" s="69">
        <v>0</v>
      </c>
      <c r="S17" s="23">
        <v>0</v>
      </c>
      <c r="T17" s="23">
        <v>0</v>
      </c>
      <c r="U17" s="23">
        <v>0</v>
      </c>
      <c r="V17" s="23">
        <v>0</v>
      </c>
      <c r="W17" s="69">
        <v>0</v>
      </c>
      <c r="X17" s="23">
        <v>0</v>
      </c>
      <c r="Y17" s="23">
        <v>0</v>
      </c>
      <c r="Z17" s="23">
        <v>0</v>
      </c>
      <c r="AA17" s="23">
        <v>0</v>
      </c>
      <c r="AB17" s="69">
        <v>0</v>
      </c>
      <c r="AC17" s="23">
        <v>0</v>
      </c>
      <c r="AD17" s="23">
        <v>0</v>
      </c>
      <c r="AE17" s="23">
        <v>0</v>
      </c>
      <c r="AF17" s="23">
        <v>0</v>
      </c>
    </row>
    <row r="18" spans="2:32" x14ac:dyDescent="0.2">
      <c r="B18" s="10" t="s">
        <v>22</v>
      </c>
      <c r="C18" s="69">
        <v>60</v>
      </c>
      <c r="D18" s="23">
        <v>0.5</v>
      </c>
      <c r="E18" s="23">
        <v>0</v>
      </c>
      <c r="F18" s="23">
        <v>0</v>
      </c>
      <c r="G18" s="23">
        <v>0.5</v>
      </c>
      <c r="H18" s="69">
        <v>80</v>
      </c>
      <c r="I18" s="23">
        <v>21.5</v>
      </c>
      <c r="J18" s="23">
        <v>0</v>
      </c>
      <c r="K18" s="23">
        <v>0</v>
      </c>
      <c r="L18" s="23">
        <v>1.5</v>
      </c>
      <c r="M18" s="69">
        <v>100</v>
      </c>
      <c r="N18" s="23">
        <v>1</v>
      </c>
      <c r="O18" s="23">
        <v>0</v>
      </c>
      <c r="P18" s="23">
        <v>0</v>
      </c>
      <c r="Q18" s="23">
        <v>1</v>
      </c>
      <c r="R18" s="69">
        <v>0</v>
      </c>
      <c r="S18" s="23">
        <v>0</v>
      </c>
      <c r="T18" s="23">
        <v>0</v>
      </c>
      <c r="U18" s="23">
        <v>0</v>
      </c>
      <c r="V18" s="23">
        <v>0</v>
      </c>
      <c r="W18" s="69">
        <v>0</v>
      </c>
      <c r="X18" s="23">
        <v>0</v>
      </c>
      <c r="Y18" s="23">
        <v>0</v>
      </c>
      <c r="Z18" s="23">
        <v>0</v>
      </c>
      <c r="AA18" s="23">
        <v>0</v>
      </c>
      <c r="AB18" s="69">
        <v>0</v>
      </c>
      <c r="AC18" s="23">
        <v>0</v>
      </c>
      <c r="AD18" s="23">
        <v>0</v>
      </c>
      <c r="AE18" s="23">
        <v>0</v>
      </c>
      <c r="AF18" s="23">
        <v>0</v>
      </c>
    </row>
    <row r="19" spans="2:32" x14ac:dyDescent="0.2">
      <c r="B19" s="10" t="s">
        <v>21</v>
      </c>
      <c r="C19" s="69">
        <v>1700</v>
      </c>
      <c r="D19" s="23">
        <v>16</v>
      </c>
      <c r="E19" s="23">
        <v>2</v>
      </c>
      <c r="F19" s="23">
        <v>0</v>
      </c>
      <c r="G19" s="23">
        <v>14</v>
      </c>
      <c r="H19" s="69">
        <v>14541</v>
      </c>
      <c r="I19" s="23">
        <v>41.4</v>
      </c>
      <c r="J19" s="23">
        <v>0.5</v>
      </c>
      <c r="K19" s="23">
        <v>25</v>
      </c>
      <c r="L19" s="23">
        <v>15.9</v>
      </c>
      <c r="M19" s="69">
        <v>1377</v>
      </c>
      <c r="N19" s="23">
        <v>10.799999999999999</v>
      </c>
      <c r="O19" s="23">
        <v>3</v>
      </c>
      <c r="P19" s="23">
        <v>0.4</v>
      </c>
      <c r="Q19" s="23">
        <v>7.4</v>
      </c>
      <c r="R19" s="69">
        <v>760</v>
      </c>
      <c r="S19" s="23">
        <v>3.3</v>
      </c>
      <c r="T19" s="23">
        <v>0.5</v>
      </c>
      <c r="U19" s="23">
        <v>0.2</v>
      </c>
      <c r="V19" s="23">
        <v>2.6</v>
      </c>
      <c r="W19" s="69">
        <v>20</v>
      </c>
      <c r="X19" s="23">
        <v>0.5</v>
      </c>
      <c r="Y19" s="23">
        <v>0.5</v>
      </c>
      <c r="Z19" s="23">
        <v>0</v>
      </c>
      <c r="AA19" s="23">
        <v>0</v>
      </c>
      <c r="AB19" s="69">
        <v>1900</v>
      </c>
      <c r="AC19" s="23">
        <v>46.300000000000004</v>
      </c>
      <c r="AD19" s="23">
        <v>0</v>
      </c>
      <c r="AE19" s="23">
        <v>3.1999999999999997</v>
      </c>
      <c r="AF19" s="23">
        <v>43.1</v>
      </c>
    </row>
    <row r="20" spans="2:32" x14ac:dyDescent="0.2">
      <c r="B20" s="10" t="s">
        <v>20</v>
      </c>
      <c r="C20" s="69">
        <v>0</v>
      </c>
      <c r="D20" s="23">
        <v>0</v>
      </c>
      <c r="E20" s="23">
        <v>0</v>
      </c>
      <c r="F20" s="23">
        <v>0</v>
      </c>
      <c r="G20" s="23">
        <v>0</v>
      </c>
      <c r="H20" s="69">
        <v>0</v>
      </c>
      <c r="I20" s="23">
        <v>0</v>
      </c>
      <c r="J20" s="23">
        <v>0</v>
      </c>
      <c r="K20" s="23">
        <v>0</v>
      </c>
      <c r="L20" s="23">
        <v>0</v>
      </c>
      <c r="M20" s="69">
        <v>0</v>
      </c>
      <c r="N20" s="23">
        <v>0</v>
      </c>
      <c r="O20" s="23">
        <v>0</v>
      </c>
      <c r="P20" s="23">
        <v>0</v>
      </c>
      <c r="Q20" s="23">
        <v>0</v>
      </c>
      <c r="R20" s="69">
        <v>0</v>
      </c>
      <c r="S20" s="23">
        <v>0</v>
      </c>
      <c r="T20" s="23">
        <v>0</v>
      </c>
      <c r="U20" s="23">
        <v>0</v>
      </c>
      <c r="V20" s="23">
        <v>0</v>
      </c>
      <c r="W20" s="69">
        <v>0</v>
      </c>
      <c r="X20" s="23">
        <v>0</v>
      </c>
      <c r="Y20" s="23">
        <v>0</v>
      </c>
      <c r="Z20" s="23">
        <v>0</v>
      </c>
      <c r="AA20" s="23">
        <v>0</v>
      </c>
      <c r="AB20" s="69">
        <v>0</v>
      </c>
      <c r="AC20" s="23">
        <v>0</v>
      </c>
      <c r="AD20" s="23">
        <v>0</v>
      </c>
      <c r="AE20" s="23">
        <v>0</v>
      </c>
      <c r="AF20" s="23">
        <v>0</v>
      </c>
    </row>
    <row r="21" spans="2:32" x14ac:dyDescent="0.2">
      <c r="B21" s="10" t="s">
        <v>19</v>
      </c>
      <c r="C21" s="69">
        <v>0</v>
      </c>
      <c r="D21" s="23">
        <v>0</v>
      </c>
      <c r="E21" s="23">
        <v>0</v>
      </c>
      <c r="F21" s="23">
        <v>0</v>
      </c>
      <c r="G21" s="23">
        <v>0</v>
      </c>
      <c r="H21" s="69">
        <v>0</v>
      </c>
      <c r="I21" s="23">
        <v>0</v>
      </c>
      <c r="J21" s="23">
        <v>0</v>
      </c>
      <c r="K21" s="23">
        <v>0</v>
      </c>
      <c r="L21" s="23">
        <v>0</v>
      </c>
      <c r="M21" s="69">
        <v>0</v>
      </c>
      <c r="N21" s="23">
        <v>0</v>
      </c>
      <c r="O21" s="23">
        <v>0</v>
      </c>
      <c r="P21" s="23">
        <v>0</v>
      </c>
      <c r="Q21" s="23">
        <v>0</v>
      </c>
      <c r="R21" s="69">
        <v>0</v>
      </c>
      <c r="S21" s="23">
        <v>0</v>
      </c>
      <c r="T21" s="23">
        <v>0</v>
      </c>
      <c r="U21" s="23">
        <v>0</v>
      </c>
      <c r="V21" s="23">
        <v>0</v>
      </c>
      <c r="W21" s="69">
        <v>0</v>
      </c>
      <c r="X21" s="23">
        <v>0</v>
      </c>
      <c r="Y21" s="23">
        <v>0</v>
      </c>
      <c r="Z21" s="23">
        <v>0</v>
      </c>
      <c r="AA21" s="23">
        <v>0</v>
      </c>
      <c r="AB21" s="69">
        <v>0</v>
      </c>
      <c r="AC21" s="23">
        <v>0</v>
      </c>
      <c r="AD21" s="23">
        <v>0</v>
      </c>
      <c r="AE21" s="23">
        <v>0</v>
      </c>
      <c r="AF21" s="23">
        <v>0</v>
      </c>
    </row>
    <row r="22" spans="2:32" x14ac:dyDescent="0.2">
      <c r="B22" s="10" t="s">
        <v>18</v>
      </c>
      <c r="C22" s="69">
        <v>0</v>
      </c>
      <c r="D22" s="23">
        <v>0</v>
      </c>
      <c r="E22" s="23">
        <v>0</v>
      </c>
      <c r="F22" s="23">
        <v>0</v>
      </c>
      <c r="G22" s="23">
        <v>0</v>
      </c>
      <c r="H22" s="69">
        <v>0</v>
      </c>
      <c r="I22" s="23">
        <v>0</v>
      </c>
      <c r="J22" s="23">
        <v>0</v>
      </c>
      <c r="K22" s="23">
        <v>0</v>
      </c>
      <c r="L22" s="23">
        <v>0</v>
      </c>
      <c r="M22" s="69">
        <v>0</v>
      </c>
      <c r="N22" s="23">
        <v>0</v>
      </c>
      <c r="O22" s="23">
        <v>0</v>
      </c>
      <c r="P22" s="23">
        <v>0</v>
      </c>
      <c r="Q22" s="23">
        <v>0</v>
      </c>
      <c r="R22" s="69">
        <v>0</v>
      </c>
      <c r="S22" s="23">
        <v>0</v>
      </c>
      <c r="T22" s="23">
        <v>0</v>
      </c>
      <c r="U22" s="23">
        <v>0</v>
      </c>
      <c r="V22" s="23">
        <v>0</v>
      </c>
      <c r="W22" s="69">
        <v>0</v>
      </c>
      <c r="X22" s="23">
        <v>0</v>
      </c>
      <c r="Y22" s="23">
        <v>0</v>
      </c>
      <c r="Z22" s="23">
        <v>0</v>
      </c>
      <c r="AA22" s="23">
        <v>0</v>
      </c>
      <c r="AB22" s="69">
        <v>0</v>
      </c>
      <c r="AC22" s="23">
        <v>0</v>
      </c>
      <c r="AD22" s="23">
        <v>0</v>
      </c>
      <c r="AE22" s="23">
        <v>0</v>
      </c>
      <c r="AF22" s="23">
        <v>0</v>
      </c>
    </row>
    <row r="23" spans="2:32" x14ac:dyDescent="0.2">
      <c r="B23" s="10" t="s">
        <v>17</v>
      </c>
      <c r="C23" s="69">
        <v>20</v>
      </c>
      <c r="D23" s="23">
        <v>0.5</v>
      </c>
      <c r="E23" s="23">
        <v>0</v>
      </c>
      <c r="F23" s="23">
        <v>0</v>
      </c>
      <c r="G23" s="23">
        <v>0</v>
      </c>
      <c r="H23" s="69">
        <v>100</v>
      </c>
      <c r="I23" s="23">
        <v>1</v>
      </c>
      <c r="J23" s="23">
        <v>0</v>
      </c>
      <c r="K23" s="23">
        <v>0</v>
      </c>
      <c r="L23" s="23">
        <v>0</v>
      </c>
      <c r="M23" s="69">
        <v>0</v>
      </c>
      <c r="N23" s="23">
        <v>0</v>
      </c>
      <c r="O23" s="23">
        <v>0</v>
      </c>
      <c r="P23" s="23">
        <v>0</v>
      </c>
      <c r="Q23" s="23">
        <v>0</v>
      </c>
      <c r="R23" s="69">
        <v>0</v>
      </c>
      <c r="S23" s="23">
        <v>0</v>
      </c>
      <c r="T23" s="23">
        <v>0</v>
      </c>
      <c r="U23" s="23">
        <v>0</v>
      </c>
      <c r="V23" s="23">
        <v>0</v>
      </c>
      <c r="W23" s="69">
        <v>0</v>
      </c>
      <c r="X23" s="23">
        <v>0</v>
      </c>
      <c r="Y23" s="23">
        <v>0</v>
      </c>
      <c r="Z23" s="23">
        <v>0</v>
      </c>
      <c r="AA23" s="23">
        <v>0</v>
      </c>
      <c r="AB23" s="69">
        <v>0</v>
      </c>
      <c r="AC23" s="23">
        <v>0</v>
      </c>
      <c r="AD23" s="23">
        <v>0</v>
      </c>
      <c r="AE23" s="23">
        <v>0</v>
      </c>
      <c r="AF23" s="23">
        <v>0</v>
      </c>
    </row>
    <row r="24" spans="2:32" x14ac:dyDescent="0.2">
      <c r="B24" s="10" t="s">
        <v>16</v>
      </c>
      <c r="C24" s="69">
        <v>425</v>
      </c>
      <c r="D24" s="23">
        <v>1.1000000000000001</v>
      </c>
      <c r="E24" s="23">
        <v>1</v>
      </c>
      <c r="F24" s="23">
        <v>0</v>
      </c>
      <c r="G24" s="23">
        <v>0.1</v>
      </c>
      <c r="H24" s="69">
        <v>0</v>
      </c>
      <c r="I24" s="23">
        <v>0</v>
      </c>
      <c r="J24" s="23">
        <v>0</v>
      </c>
      <c r="K24" s="23">
        <v>0</v>
      </c>
      <c r="L24" s="23">
        <v>0</v>
      </c>
      <c r="M24" s="69">
        <v>1333050</v>
      </c>
      <c r="N24" s="23">
        <v>2340.5</v>
      </c>
      <c r="O24" s="23">
        <v>325</v>
      </c>
      <c r="P24" s="23">
        <v>10</v>
      </c>
      <c r="Q24" s="23">
        <v>2005.5</v>
      </c>
      <c r="R24" s="69">
        <v>0</v>
      </c>
      <c r="S24" s="23">
        <v>0</v>
      </c>
      <c r="T24" s="23">
        <v>0</v>
      </c>
      <c r="U24" s="23">
        <v>0</v>
      </c>
      <c r="V24" s="23">
        <v>0</v>
      </c>
      <c r="W24" s="69">
        <v>0</v>
      </c>
      <c r="X24" s="23">
        <v>0</v>
      </c>
      <c r="Y24" s="23">
        <v>0</v>
      </c>
      <c r="Z24" s="23">
        <v>0</v>
      </c>
      <c r="AA24" s="23">
        <v>0</v>
      </c>
      <c r="AB24" s="69">
        <v>80</v>
      </c>
      <c r="AC24" s="23">
        <v>0.5</v>
      </c>
      <c r="AD24" s="23">
        <v>0.5</v>
      </c>
      <c r="AE24" s="23">
        <v>0</v>
      </c>
      <c r="AF24" s="23">
        <v>0</v>
      </c>
    </row>
    <row r="25" spans="2:32" x14ac:dyDescent="0.2">
      <c r="B25" s="10" t="s">
        <v>15</v>
      </c>
      <c r="C25" s="69">
        <v>133664</v>
      </c>
      <c r="D25" s="23">
        <v>236.5</v>
      </c>
      <c r="E25" s="23">
        <v>232.5</v>
      </c>
      <c r="F25" s="23">
        <v>0</v>
      </c>
      <c r="G25" s="23">
        <v>4</v>
      </c>
      <c r="H25" s="69">
        <v>2910</v>
      </c>
      <c r="I25" s="23">
        <v>23.5</v>
      </c>
      <c r="J25" s="23">
        <v>0</v>
      </c>
      <c r="K25" s="23">
        <v>5</v>
      </c>
      <c r="L25" s="23">
        <v>18.5</v>
      </c>
      <c r="M25" s="69">
        <v>498880</v>
      </c>
      <c r="N25" s="23">
        <v>691.2</v>
      </c>
      <c r="O25" s="23">
        <v>461.2</v>
      </c>
      <c r="P25" s="23">
        <v>5.5</v>
      </c>
      <c r="Q25" s="23">
        <v>224.5</v>
      </c>
      <c r="R25" s="69">
        <v>0</v>
      </c>
      <c r="S25" s="23">
        <v>4</v>
      </c>
      <c r="T25" s="23">
        <v>0</v>
      </c>
      <c r="U25" s="23">
        <v>0</v>
      </c>
      <c r="V25" s="23">
        <v>4</v>
      </c>
      <c r="W25" s="69">
        <v>102</v>
      </c>
      <c r="X25" s="23">
        <v>5</v>
      </c>
      <c r="Y25" s="23">
        <v>3</v>
      </c>
      <c r="Z25" s="23">
        <v>0</v>
      </c>
      <c r="AA25" s="23">
        <v>2</v>
      </c>
      <c r="AB25" s="69">
        <v>600</v>
      </c>
      <c r="AC25" s="23">
        <v>1.5</v>
      </c>
      <c r="AD25" s="23">
        <v>1.5</v>
      </c>
      <c r="AE25" s="23">
        <v>0</v>
      </c>
      <c r="AF25" s="23">
        <v>0</v>
      </c>
    </row>
    <row r="26" spans="2:32" x14ac:dyDescent="0.2">
      <c r="B26" s="10" t="s">
        <v>14</v>
      </c>
      <c r="C26" s="69">
        <v>0</v>
      </c>
      <c r="D26" s="23">
        <v>0</v>
      </c>
      <c r="E26" s="23">
        <v>0</v>
      </c>
      <c r="F26" s="23">
        <v>0</v>
      </c>
      <c r="G26" s="23">
        <v>0</v>
      </c>
      <c r="H26" s="69">
        <v>12</v>
      </c>
      <c r="I26" s="23">
        <v>5.5</v>
      </c>
      <c r="J26" s="23">
        <v>0</v>
      </c>
      <c r="K26" s="23">
        <v>0</v>
      </c>
      <c r="L26" s="23">
        <v>5.5</v>
      </c>
      <c r="M26" s="69">
        <v>12</v>
      </c>
      <c r="N26" s="23">
        <v>12</v>
      </c>
      <c r="O26" s="23">
        <v>0</v>
      </c>
      <c r="P26" s="23">
        <v>12</v>
      </c>
      <c r="Q26" s="23">
        <v>0</v>
      </c>
      <c r="R26" s="69">
        <v>0</v>
      </c>
      <c r="S26" s="23">
        <v>0</v>
      </c>
      <c r="T26" s="23">
        <v>0</v>
      </c>
      <c r="U26" s="23">
        <v>0</v>
      </c>
      <c r="V26" s="23">
        <v>0</v>
      </c>
      <c r="W26" s="69">
        <v>0</v>
      </c>
      <c r="X26" s="23">
        <v>0</v>
      </c>
      <c r="Y26" s="23">
        <v>0</v>
      </c>
      <c r="Z26" s="23">
        <v>0</v>
      </c>
      <c r="AA26" s="23">
        <v>0</v>
      </c>
      <c r="AB26" s="69">
        <v>0</v>
      </c>
      <c r="AC26" s="23">
        <v>0</v>
      </c>
      <c r="AD26" s="23">
        <v>0</v>
      </c>
      <c r="AE26" s="23">
        <v>0</v>
      </c>
      <c r="AF26" s="23">
        <v>0</v>
      </c>
    </row>
    <row r="27" spans="2:32" x14ac:dyDescent="0.2">
      <c r="B27" s="10" t="s">
        <v>13</v>
      </c>
      <c r="C27" s="69">
        <v>0</v>
      </c>
      <c r="D27" s="23">
        <v>0</v>
      </c>
      <c r="E27" s="23">
        <v>0</v>
      </c>
      <c r="F27" s="23">
        <v>0</v>
      </c>
      <c r="G27" s="23">
        <v>0</v>
      </c>
      <c r="H27" s="69">
        <v>0</v>
      </c>
      <c r="I27" s="23">
        <v>0</v>
      </c>
      <c r="J27" s="23">
        <v>0</v>
      </c>
      <c r="K27" s="23">
        <v>0</v>
      </c>
      <c r="L27" s="23">
        <v>0</v>
      </c>
      <c r="M27" s="69">
        <v>0</v>
      </c>
      <c r="N27" s="23">
        <v>0</v>
      </c>
      <c r="O27" s="23">
        <v>0</v>
      </c>
      <c r="P27" s="23">
        <v>0</v>
      </c>
      <c r="Q27" s="23">
        <v>0</v>
      </c>
      <c r="R27" s="69">
        <v>0</v>
      </c>
      <c r="S27" s="23">
        <v>0</v>
      </c>
      <c r="T27" s="23">
        <v>0</v>
      </c>
      <c r="U27" s="23">
        <v>0</v>
      </c>
      <c r="V27" s="23">
        <v>0</v>
      </c>
      <c r="W27" s="69">
        <v>0</v>
      </c>
      <c r="X27" s="23">
        <v>0</v>
      </c>
      <c r="Y27" s="23">
        <v>0</v>
      </c>
      <c r="Z27" s="23">
        <v>0</v>
      </c>
      <c r="AA27" s="23">
        <v>0</v>
      </c>
      <c r="AB27" s="69">
        <v>0</v>
      </c>
      <c r="AC27" s="23">
        <v>0</v>
      </c>
      <c r="AD27" s="23">
        <v>0</v>
      </c>
      <c r="AE27" s="23">
        <v>0</v>
      </c>
      <c r="AF27" s="23">
        <v>0</v>
      </c>
    </row>
    <row r="28" spans="2:32" x14ac:dyDescent="0.2">
      <c r="B28" s="10" t="s">
        <v>12</v>
      </c>
      <c r="C28" s="69">
        <v>0</v>
      </c>
      <c r="D28" s="23">
        <v>0</v>
      </c>
      <c r="E28" s="23">
        <v>0</v>
      </c>
      <c r="F28" s="23">
        <v>0</v>
      </c>
      <c r="G28" s="23">
        <v>0</v>
      </c>
      <c r="H28" s="69">
        <v>0</v>
      </c>
      <c r="I28" s="23">
        <v>15</v>
      </c>
      <c r="J28" s="23">
        <v>0</v>
      </c>
      <c r="K28" s="23">
        <v>0</v>
      </c>
      <c r="L28" s="23">
        <v>15</v>
      </c>
      <c r="M28" s="69">
        <v>100</v>
      </c>
      <c r="N28" s="23">
        <v>3</v>
      </c>
      <c r="O28" s="23">
        <v>3</v>
      </c>
      <c r="P28" s="23">
        <v>0</v>
      </c>
      <c r="Q28" s="23">
        <v>0</v>
      </c>
      <c r="R28" s="69">
        <v>0</v>
      </c>
      <c r="S28" s="23">
        <v>0</v>
      </c>
      <c r="T28" s="23">
        <v>0</v>
      </c>
      <c r="U28" s="23">
        <v>0</v>
      </c>
      <c r="V28" s="23">
        <v>0</v>
      </c>
      <c r="W28" s="69">
        <v>0</v>
      </c>
      <c r="X28" s="23">
        <v>0</v>
      </c>
      <c r="Y28" s="23">
        <v>0</v>
      </c>
      <c r="Z28" s="23">
        <v>0</v>
      </c>
      <c r="AA28" s="23">
        <v>0</v>
      </c>
      <c r="AB28" s="69">
        <v>0</v>
      </c>
      <c r="AC28" s="23">
        <v>0</v>
      </c>
      <c r="AD28" s="23">
        <v>0</v>
      </c>
      <c r="AE28" s="23">
        <v>0</v>
      </c>
      <c r="AF28" s="23">
        <v>0</v>
      </c>
    </row>
    <row r="29" spans="2:32" x14ac:dyDescent="0.2">
      <c r="B29" s="10" t="s">
        <v>11</v>
      </c>
      <c r="C29" s="69">
        <v>0</v>
      </c>
      <c r="D29" s="23">
        <v>0</v>
      </c>
      <c r="E29" s="23">
        <v>0</v>
      </c>
      <c r="F29" s="23">
        <v>0</v>
      </c>
      <c r="G29" s="23">
        <v>0</v>
      </c>
      <c r="H29" s="69">
        <v>0</v>
      </c>
      <c r="I29" s="23">
        <v>0</v>
      </c>
      <c r="J29" s="23">
        <v>0</v>
      </c>
      <c r="K29" s="23">
        <v>0</v>
      </c>
      <c r="L29" s="23">
        <v>0</v>
      </c>
      <c r="M29" s="69">
        <v>500</v>
      </c>
      <c r="N29" s="23">
        <v>0.1</v>
      </c>
      <c r="O29" s="23">
        <v>0</v>
      </c>
      <c r="P29" s="23">
        <v>0.1</v>
      </c>
      <c r="Q29" s="23">
        <v>0</v>
      </c>
      <c r="R29" s="69">
        <v>0</v>
      </c>
      <c r="S29" s="23">
        <v>0</v>
      </c>
      <c r="T29" s="23">
        <v>0</v>
      </c>
      <c r="U29" s="23">
        <v>0</v>
      </c>
      <c r="V29" s="23">
        <v>0</v>
      </c>
      <c r="W29" s="69">
        <v>5</v>
      </c>
      <c r="X29" s="23">
        <v>5</v>
      </c>
      <c r="Y29" s="23">
        <v>5</v>
      </c>
      <c r="Z29" s="23">
        <v>0</v>
      </c>
      <c r="AA29" s="23">
        <v>0</v>
      </c>
      <c r="AB29" s="69">
        <v>0</v>
      </c>
      <c r="AC29" s="23">
        <v>19.899999999999999</v>
      </c>
      <c r="AD29" s="23">
        <v>0</v>
      </c>
      <c r="AE29" s="23">
        <v>0</v>
      </c>
      <c r="AF29" s="23">
        <v>19.899999999999999</v>
      </c>
    </row>
    <row r="30" spans="2:32" x14ac:dyDescent="0.2">
      <c r="B30" s="10" t="s">
        <v>10</v>
      </c>
      <c r="C30" s="69">
        <v>0</v>
      </c>
      <c r="D30" s="23">
        <v>0</v>
      </c>
      <c r="E30" s="23">
        <v>0</v>
      </c>
      <c r="F30" s="23">
        <v>0</v>
      </c>
      <c r="G30" s="23">
        <v>0</v>
      </c>
      <c r="H30" s="69">
        <v>0</v>
      </c>
      <c r="I30" s="23">
        <v>0</v>
      </c>
      <c r="J30" s="23">
        <v>0</v>
      </c>
      <c r="K30" s="23">
        <v>0</v>
      </c>
      <c r="L30" s="23">
        <v>0</v>
      </c>
      <c r="M30" s="69">
        <v>200</v>
      </c>
      <c r="N30" s="23">
        <v>1</v>
      </c>
      <c r="O30" s="23">
        <v>1</v>
      </c>
      <c r="P30" s="23">
        <v>0</v>
      </c>
      <c r="Q30" s="23">
        <v>0</v>
      </c>
      <c r="R30" s="69">
        <v>0</v>
      </c>
      <c r="S30" s="23">
        <v>0</v>
      </c>
      <c r="T30" s="23">
        <v>0</v>
      </c>
      <c r="U30" s="23">
        <v>0</v>
      </c>
      <c r="V30" s="23">
        <v>0</v>
      </c>
      <c r="W30" s="69">
        <v>0</v>
      </c>
      <c r="X30" s="23">
        <v>0</v>
      </c>
      <c r="Y30" s="23">
        <v>0</v>
      </c>
      <c r="Z30" s="23">
        <v>0</v>
      </c>
      <c r="AA30" s="23">
        <v>0</v>
      </c>
      <c r="AB30" s="69">
        <v>0</v>
      </c>
      <c r="AC30" s="23">
        <v>0</v>
      </c>
      <c r="AD30" s="23">
        <v>0</v>
      </c>
      <c r="AE30" s="23">
        <v>0</v>
      </c>
      <c r="AF30" s="23">
        <v>0</v>
      </c>
    </row>
    <row r="31" spans="2:32" x14ac:dyDescent="0.2">
      <c r="B31" s="10" t="s">
        <v>9</v>
      </c>
      <c r="C31" s="69">
        <v>0</v>
      </c>
      <c r="D31" s="23">
        <v>0</v>
      </c>
      <c r="E31" s="23">
        <v>0</v>
      </c>
      <c r="F31" s="23">
        <v>0</v>
      </c>
      <c r="G31" s="23">
        <v>0</v>
      </c>
      <c r="H31" s="69">
        <v>99000</v>
      </c>
      <c r="I31" s="23">
        <v>173</v>
      </c>
      <c r="J31" s="23">
        <v>0</v>
      </c>
      <c r="K31" s="23">
        <v>75</v>
      </c>
      <c r="L31" s="23">
        <v>90</v>
      </c>
      <c r="M31" s="69">
        <v>10</v>
      </c>
      <c r="N31" s="23">
        <v>1</v>
      </c>
      <c r="O31" s="23">
        <v>0.5</v>
      </c>
      <c r="P31" s="23">
        <v>0.5</v>
      </c>
      <c r="Q31" s="23">
        <v>0</v>
      </c>
      <c r="R31" s="69">
        <v>0</v>
      </c>
      <c r="S31" s="23">
        <v>0</v>
      </c>
      <c r="T31" s="23">
        <v>0</v>
      </c>
      <c r="U31" s="23">
        <v>0</v>
      </c>
      <c r="V31" s="23">
        <v>0</v>
      </c>
      <c r="W31" s="69">
        <v>0</v>
      </c>
      <c r="X31" s="23">
        <v>0</v>
      </c>
      <c r="Y31" s="23">
        <v>0</v>
      </c>
      <c r="Z31" s="23">
        <v>0</v>
      </c>
      <c r="AA31" s="23">
        <v>0</v>
      </c>
      <c r="AB31" s="69">
        <v>3950</v>
      </c>
      <c r="AC31" s="23">
        <v>354</v>
      </c>
      <c r="AD31" s="23">
        <v>152</v>
      </c>
      <c r="AE31" s="23">
        <v>201</v>
      </c>
      <c r="AF31" s="23">
        <v>1</v>
      </c>
    </row>
    <row r="32" spans="2:32" x14ac:dyDescent="0.2">
      <c r="B32" s="10" t="s">
        <v>8</v>
      </c>
      <c r="C32" s="69">
        <v>0</v>
      </c>
      <c r="D32" s="23">
        <v>0</v>
      </c>
      <c r="E32" s="23">
        <v>0</v>
      </c>
      <c r="F32" s="23">
        <v>0</v>
      </c>
      <c r="G32" s="23">
        <v>0</v>
      </c>
      <c r="H32" s="69">
        <v>0</v>
      </c>
      <c r="I32" s="23">
        <v>0</v>
      </c>
      <c r="J32" s="23">
        <v>0</v>
      </c>
      <c r="K32" s="23">
        <v>0</v>
      </c>
      <c r="L32" s="23">
        <v>0</v>
      </c>
      <c r="M32" s="69">
        <v>47000</v>
      </c>
      <c r="N32" s="23">
        <v>46</v>
      </c>
      <c r="O32" s="23">
        <v>2</v>
      </c>
      <c r="P32" s="23">
        <v>4</v>
      </c>
      <c r="Q32" s="23">
        <v>40</v>
      </c>
      <c r="R32" s="69">
        <v>2450000</v>
      </c>
      <c r="S32" s="23">
        <v>1950</v>
      </c>
      <c r="T32" s="23">
        <v>601</v>
      </c>
      <c r="U32" s="23">
        <v>0</v>
      </c>
      <c r="V32" s="23">
        <v>1349</v>
      </c>
      <c r="W32" s="69">
        <v>0</v>
      </c>
      <c r="X32" s="23">
        <v>0</v>
      </c>
      <c r="Y32" s="23">
        <v>0</v>
      </c>
      <c r="Z32" s="23">
        <v>0</v>
      </c>
      <c r="AA32" s="23">
        <v>0</v>
      </c>
      <c r="AB32" s="69">
        <v>0</v>
      </c>
      <c r="AC32" s="23">
        <v>0</v>
      </c>
      <c r="AD32" s="23">
        <v>0</v>
      </c>
      <c r="AE32" s="23">
        <v>0</v>
      </c>
      <c r="AF32" s="23">
        <v>0</v>
      </c>
    </row>
    <row r="33" spans="2:32" x14ac:dyDescent="0.2">
      <c r="B33" s="10" t="s">
        <v>7</v>
      </c>
      <c r="C33" s="69">
        <v>0</v>
      </c>
      <c r="D33" s="23">
        <v>0</v>
      </c>
      <c r="E33" s="23">
        <v>0</v>
      </c>
      <c r="F33" s="23">
        <v>0</v>
      </c>
      <c r="G33" s="23">
        <v>0</v>
      </c>
      <c r="H33" s="69">
        <v>0</v>
      </c>
      <c r="I33" s="23">
        <v>0</v>
      </c>
      <c r="J33" s="23">
        <v>0</v>
      </c>
      <c r="K33" s="23">
        <v>0</v>
      </c>
      <c r="L33" s="23">
        <v>0</v>
      </c>
      <c r="M33" s="69">
        <v>0</v>
      </c>
      <c r="N33" s="23">
        <v>0</v>
      </c>
      <c r="O33" s="23">
        <v>0</v>
      </c>
      <c r="P33" s="23">
        <v>0</v>
      </c>
      <c r="Q33" s="23">
        <v>0</v>
      </c>
      <c r="R33" s="69">
        <v>0</v>
      </c>
      <c r="S33" s="23">
        <v>0</v>
      </c>
      <c r="T33" s="23">
        <v>0</v>
      </c>
      <c r="U33" s="23">
        <v>0</v>
      </c>
      <c r="V33" s="23">
        <v>0</v>
      </c>
      <c r="W33" s="69">
        <v>0</v>
      </c>
      <c r="X33" s="23">
        <v>0</v>
      </c>
      <c r="Y33" s="23">
        <v>0</v>
      </c>
      <c r="Z33" s="23">
        <v>0</v>
      </c>
      <c r="AA33" s="23">
        <v>0</v>
      </c>
      <c r="AB33" s="69">
        <v>0</v>
      </c>
      <c r="AC33" s="23">
        <v>0</v>
      </c>
      <c r="AD33" s="23">
        <v>0</v>
      </c>
      <c r="AE33" s="23">
        <v>0</v>
      </c>
      <c r="AF33" s="23">
        <v>0</v>
      </c>
    </row>
    <row r="34" spans="2:32" x14ac:dyDescent="0.2">
      <c r="B34" s="10" t="s">
        <v>6</v>
      </c>
      <c r="C34" s="69">
        <v>0</v>
      </c>
      <c r="D34" s="23">
        <v>0</v>
      </c>
      <c r="E34" s="23">
        <v>0</v>
      </c>
      <c r="F34" s="23">
        <v>0</v>
      </c>
      <c r="G34" s="23">
        <v>0</v>
      </c>
      <c r="H34" s="69">
        <v>0</v>
      </c>
      <c r="I34" s="23">
        <v>5</v>
      </c>
      <c r="J34" s="23">
        <v>0</v>
      </c>
      <c r="K34" s="23">
        <v>0</v>
      </c>
      <c r="L34" s="23">
        <v>5</v>
      </c>
      <c r="M34" s="69">
        <v>0</v>
      </c>
      <c r="N34" s="23">
        <v>0</v>
      </c>
      <c r="O34" s="23">
        <v>0</v>
      </c>
      <c r="P34" s="23">
        <v>0</v>
      </c>
      <c r="Q34" s="23">
        <v>0</v>
      </c>
      <c r="R34" s="69">
        <v>0</v>
      </c>
      <c r="S34" s="23">
        <v>0</v>
      </c>
      <c r="T34" s="23">
        <v>0</v>
      </c>
      <c r="U34" s="23">
        <v>0</v>
      </c>
      <c r="V34" s="23">
        <v>0</v>
      </c>
      <c r="W34" s="69">
        <v>0</v>
      </c>
      <c r="X34" s="23">
        <v>0</v>
      </c>
      <c r="Y34" s="23">
        <v>0</v>
      </c>
      <c r="Z34" s="23">
        <v>0</v>
      </c>
      <c r="AA34" s="23">
        <v>0</v>
      </c>
      <c r="AB34" s="69">
        <v>0</v>
      </c>
      <c r="AC34" s="23">
        <v>0</v>
      </c>
      <c r="AD34" s="23">
        <v>0</v>
      </c>
      <c r="AE34" s="23">
        <v>0</v>
      </c>
      <c r="AF34" s="23">
        <v>0</v>
      </c>
    </row>
    <row r="35" spans="2:32" x14ac:dyDescent="0.2">
      <c r="B35" s="10" t="s">
        <v>5</v>
      </c>
      <c r="C35" s="69">
        <v>1500</v>
      </c>
      <c r="D35" s="23">
        <v>50</v>
      </c>
      <c r="E35" s="23">
        <v>50</v>
      </c>
      <c r="F35" s="23">
        <v>0</v>
      </c>
      <c r="G35" s="23">
        <v>0</v>
      </c>
      <c r="H35" s="69">
        <v>0</v>
      </c>
      <c r="I35" s="23">
        <v>0</v>
      </c>
      <c r="J35" s="23">
        <v>0</v>
      </c>
      <c r="K35" s="23">
        <v>0</v>
      </c>
      <c r="L35" s="23">
        <v>0</v>
      </c>
      <c r="M35" s="69">
        <v>4000</v>
      </c>
      <c r="N35" s="23">
        <v>54</v>
      </c>
      <c r="O35" s="23">
        <v>54</v>
      </c>
      <c r="P35" s="23">
        <v>0</v>
      </c>
      <c r="Q35" s="23">
        <v>0</v>
      </c>
      <c r="R35" s="69">
        <v>0</v>
      </c>
      <c r="S35" s="23">
        <v>0</v>
      </c>
      <c r="T35" s="23">
        <v>0</v>
      </c>
      <c r="U35" s="23">
        <v>0</v>
      </c>
      <c r="V35" s="23">
        <v>0</v>
      </c>
      <c r="W35" s="69">
        <v>0</v>
      </c>
      <c r="X35" s="23">
        <v>0</v>
      </c>
      <c r="Y35" s="23">
        <v>0</v>
      </c>
      <c r="Z35" s="23">
        <v>0</v>
      </c>
      <c r="AA35" s="23">
        <v>0</v>
      </c>
      <c r="AB35" s="69">
        <v>0</v>
      </c>
      <c r="AC35" s="23">
        <v>0</v>
      </c>
      <c r="AD35" s="23">
        <v>0</v>
      </c>
      <c r="AE35" s="23">
        <v>0</v>
      </c>
      <c r="AF35" s="23">
        <v>0</v>
      </c>
    </row>
    <row r="36" spans="2:32" x14ac:dyDescent="0.2">
      <c r="B36" s="10" t="s">
        <v>4</v>
      </c>
      <c r="C36" s="69">
        <v>0</v>
      </c>
      <c r="D36" s="23">
        <v>0</v>
      </c>
      <c r="E36" s="23">
        <v>0</v>
      </c>
      <c r="F36" s="23">
        <v>0</v>
      </c>
      <c r="G36" s="23">
        <v>0</v>
      </c>
      <c r="H36" s="69">
        <v>0</v>
      </c>
      <c r="I36" s="23">
        <v>0</v>
      </c>
      <c r="J36" s="23">
        <v>0</v>
      </c>
      <c r="K36" s="23">
        <v>0</v>
      </c>
      <c r="L36" s="23">
        <v>0</v>
      </c>
      <c r="M36" s="69">
        <v>0</v>
      </c>
      <c r="N36" s="23">
        <v>0</v>
      </c>
      <c r="O36" s="23">
        <v>0</v>
      </c>
      <c r="P36" s="23">
        <v>0</v>
      </c>
      <c r="Q36" s="23">
        <v>0</v>
      </c>
      <c r="R36" s="69">
        <v>0</v>
      </c>
      <c r="S36" s="23">
        <v>0</v>
      </c>
      <c r="T36" s="23">
        <v>0</v>
      </c>
      <c r="U36" s="23">
        <v>0</v>
      </c>
      <c r="V36" s="23">
        <v>0</v>
      </c>
      <c r="W36" s="69">
        <v>0</v>
      </c>
      <c r="X36" s="23">
        <v>0</v>
      </c>
      <c r="Y36" s="23">
        <v>0</v>
      </c>
      <c r="Z36" s="23">
        <v>0</v>
      </c>
      <c r="AA36" s="23">
        <v>0</v>
      </c>
      <c r="AB36" s="69">
        <v>0</v>
      </c>
      <c r="AC36" s="23">
        <v>0</v>
      </c>
      <c r="AD36" s="23">
        <v>0</v>
      </c>
      <c r="AE36" s="23">
        <v>0</v>
      </c>
      <c r="AF36" s="23">
        <v>0</v>
      </c>
    </row>
    <row r="37" spans="2:32" x14ac:dyDescent="0.2">
      <c r="B37" s="8" t="s">
        <v>3</v>
      </c>
      <c r="C37" s="68">
        <v>20</v>
      </c>
      <c r="D37" s="22">
        <v>0.4</v>
      </c>
      <c r="E37" s="22">
        <v>0</v>
      </c>
      <c r="F37" s="22">
        <v>0.4</v>
      </c>
      <c r="G37" s="22">
        <v>0</v>
      </c>
      <c r="H37" s="68">
        <v>200020</v>
      </c>
      <c r="I37" s="22">
        <v>150.4</v>
      </c>
      <c r="J37" s="22">
        <v>0</v>
      </c>
      <c r="K37" s="22">
        <v>0.4</v>
      </c>
      <c r="L37" s="22">
        <v>150</v>
      </c>
      <c r="M37" s="68">
        <v>720</v>
      </c>
      <c r="N37" s="22">
        <v>30.4</v>
      </c>
      <c r="O37" s="22">
        <v>0</v>
      </c>
      <c r="P37" s="22">
        <v>0.4</v>
      </c>
      <c r="Q37" s="22">
        <v>30</v>
      </c>
      <c r="R37" s="68">
        <v>0</v>
      </c>
      <c r="S37" s="22">
        <v>0</v>
      </c>
      <c r="T37" s="22">
        <v>0</v>
      </c>
      <c r="U37" s="22">
        <v>0</v>
      </c>
      <c r="V37" s="22">
        <v>0</v>
      </c>
      <c r="W37" s="68">
        <v>20</v>
      </c>
      <c r="X37" s="22">
        <v>0.4</v>
      </c>
      <c r="Y37" s="22">
        <v>0</v>
      </c>
      <c r="Z37" s="22">
        <v>0.4</v>
      </c>
      <c r="AA37" s="22">
        <v>0</v>
      </c>
      <c r="AB37" s="68">
        <v>20</v>
      </c>
      <c r="AC37" s="22">
        <v>0.4</v>
      </c>
      <c r="AD37" s="22">
        <v>0</v>
      </c>
      <c r="AE37" s="22">
        <v>0.4</v>
      </c>
      <c r="AF37" s="22">
        <v>0</v>
      </c>
    </row>
    <row r="39" spans="2:32" x14ac:dyDescent="0.2">
      <c r="B39" s="5" t="s">
        <v>2</v>
      </c>
    </row>
    <row r="40" spans="2:32" x14ac:dyDescent="0.2">
      <c r="B40" s="4" t="s">
        <v>1</v>
      </c>
    </row>
    <row r="41" spans="2:32" x14ac:dyDescent="0.2">
      <c r="B41" s="3"/>
    </row>
    <row r="42" spans="2:32" x14ac:dyDescent="0.2">
      <c r="B42" s="2" t="s">
        <v>0</v>
      </c>
    </row>
  </sheetData>
  <mergeCells count="8">
    <mergeCell ref="AB7:AF7"/>
    <mergeCell ref="C9:G9"/>
    <mergeCell ref="B7:B8"/>
    <mergeCell ref="C7:G7"/>
    <mergeCell ref="H7:L7"/>
    <mergeCell ref="M7:Q7"/>
    <mergeCell ref="R7:V7"/>
    <mergeCell ref="W7:AA7"/>
  </mergeCells>
  <pageMargins left="0.7" right="0.7" top="0.75" bottom="0.75" header="0.3" footer="0.3"/>
  <pageSetup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42"/>
  <sheetViews>
    <sheetView workbookViewId="0">
      <selection activeCell="A7" sqref="A7"/>
    </sheetView>
  </sheetViews>
  <sheetFormatPr baseColWidth="10" defaultRowHeight="11.25" x14ac:dyDescent="0.2"/>
  <cols>
    <col min="1" max="1" width="4.5703125" style="59" customWidth="1"/>
    <col min="2" max="2" width="21.5703125" style="59" customWidth="1"/>
    <col min="3" max="14" width="15.7109375" style="59" customWidth="1"/>
    <col min="15" max="16384" width="11.42578125" style="59"/>
  </cols>
  <sheetData>
    <row r="4" spans="2:14" x14ac:dyDescent="0.2">
      <c r="B4" s="67" t="s">
        <v>46</v>
      </c>
    </row>
    <row r="5" spans="2:14" x14ac:dyDescent="0.2">
      <c r="B5" s="66" t="s">
        <v>265</v>
      </c>
    </row>
    <row r="7" spans="2:14" x14ac:dyDescent="0.2">
      <c r="B7" s="85" t="s">
        <v>44</v>
      </c>
      <c r="C7" s="88" t="s">
        <v>252</v>
      </c>
      <c r="D7" s="118"/>
      <c r="E7" s="88" t="s">
        <v>250</v>
      </c>
      <c r="F7" s="118"/>
      <c r="G7" s="88" t="s">
        <v>261</v>
      </c>
      <c r="H7" s="118"/>
      <c r="I7" s="88" t="s">
        <v>260</v>
      </c>
      <c r="J7" s="118"/>
      <c r="K7" s="88" t="s">
        <v>249</v>
      </c>
      <c r="L7" s="118"/>
      <c r="M7" s="88" t="s">
        <v>259</v>
      </c>
      <c r="N7" s="118"/>
    </row>
    <row r="8" spans="2:14" x14ac:dyDescent="0.2">
      <c r="B8" s="116"/>
      <c r="C8" s="71" t="s">
        <v>264</v>
      </c>
      <c r="D8" s="71" t="s">
        <v>263</v>
      </c>
      <c r="E8" s="71" t="s">
        <v>264</v>
      </c>
      <c r="F8" s="71" t="s">
        <v>263</v>
      </c>
      <c r="G8" s="71" t="s">
        <v>264</v>
      </c>
      <c r="H8" s="71" t="s">
        <v>263</v>
      </c>
      <c r="I8" s="71" t="s">
        <v>264</v>
      </c>
      <c r="J8" s="71" t="s">
        <v>263</v>
      </c>
      <c r="K8" s="71" t="s">
        <v>264</v>
      </c>
      <c r="L8" s="71" t="s">
        <v>263</v>
      </c>
      <c r="M8" s="71" t="s">
        <v>264</v>
      </c>
      <c r="N8" s="71" t="s">
        <v>263</v>
      </c>
    </row>
    <row r="9" spans="2:14" x14ac:dyDescent="0.2"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2:14" x14ac:dyDescent="0.2">
      <c r="B10" s="13" t="s">
        <v>29</v>
      </c>
      <c r="C10" s="70">
        <f t="shared" ref="C10:N10" si="0">+SUM(C12:C37)</f>
        <v>0</v>
      </c>
      <c r="D10" s="70">
        <f t="shared" si="0"/>
        <v>0</v>
      </c>
      <c r="E10" s="70">
        <f t="shared" si="0"/>
        <v>0</v>
      </c>
      <c r="F10" s="70">
        <f t="shared" si="0"/>
        <v>0</v>
      </c>
      <c r="G10" s="70">
        <f t="shared" si="0"/>
        <v>917</v>
      </c>
      <c r="H10" s="70">
        <f t="shared" si="0"/>
        <v>19350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</row>
    <row r="11" spans="2:14" x14ac:dyDescent="0.2"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x14ac:dyDescent="0.2">
      <c r="B12" s="10" t="s">
        <v>28</v>
      </c>
      <c r="C12" s="23">
        <v>0</v>
      </c>
      <c r="D12" s="23">
        <v>0</v>
      </c>
      <c r="E12" s="23">
        <v>0</v>
      </c>
      <c r="F12" s="23">
        <v>0</v>
      </c>
      <c r="G12" s="23">
        <v>885</v>
      </c>
      <c r="H12" s="23">
        <v>12750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2:14" x14ac:dyDescent="0.2">
      <c r="B13" s="10" t="s">
        <v>27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2:14" x14ac:dyDescent="0.2">
      <c r="B14" s="10" t="s">
        <v>26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2:14" x14ac:dyDescent="0.2">
      <c r="B15" s="10" t="s">
        <v>25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2:14" x14ac:dyDescent="0.2">
      <c r="B16" s="10" t="s">
        <v>24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2:14" x14ac:dyDescent="0.2">
      <c r="B17" s="10" t="s">
        <v>23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2:14" x14ac:dyDescent="0.2">
      <c r="B18" s="10" t="s">
        <v>22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2:14" x14ac:dyDescent="0.2">
      <c r="B19" s="10" t="s">
        <v>21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2:14" x14ac:dyDescent="0.2">
      <c r="B20" s="10" t="s">
        <v>20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2:14" x14ac:dyDescent="0.2">
      <c r="B21" s="10" t="s">
        <v>19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2:14" x14ac:dyDescent="0.2">
      <c r="B22" s="10" t="s">
        <v>18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2:14" x14ac:dyDescent="0.2">
      <c r="B23" s="10" t="s">
        <v>17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2:14" x14ac:dyDescent="0.2">
      <c r="B24" s="10" t="s">
        <v>16</v>
      </c>
      <c r="C24" s="23">
        <v>0</v>
      </c>
      <c r="D24" s="23">
        <v>0</v>
      </c>
      <c r="E24" s="23">
        <v>0</v>
      </c>
      <c r="F24" s="23">
        <v>0</v>
      </c>
      <c r="G24" s="23">
        <v>10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2:14" x14ac:dyDescent="0.2">
      <c r="B25" s="10" t="s">
        <v>15</v>
      </c>
      <c r="C25" s="23">
        <v>0</v>
      </c>
      <c r="D25" s="23">
        <v>0</v>
      </c>
      <c r="E25" s="23">
        <v>0</v>
      </c>
      <c r="F25" s="23">
        <v>0</v>
      </c>
      <c r="G25" s="23">
        <v>22</v>
      </c>
      <c r="H25" s="23">
        <v>6600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</row>
    <row r="26" spans="2:14" x14ac:dyDescent="0.2">
      <c r="B26" s="10" t="s">
        <v>14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2:14" x14ac:dyDescent="0.2">
      <c r="B27" s="10" t="s">
        <v>13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  <row r="28" spans="2:14" x14ac:dyDescent="0.2">
      <c r="B28" s="10" t="s">
        <v>12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</row>
    <row r="29" spans="2:14" x14ac:dyDescent="0.2">
      <c r="B29" s="10" t="s">
        <v>11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</row>
    <row r="30" spans="2:14" x14ac:dyDescent="0.2">
      <c r="B30" s="10" t="s">
        <v>10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</row>
    <row r="31" spans="2:14" x14ac:dyDescent="0.2">
      <c r="B31" s="10" t="s">
        <v>9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</row>
    <row r="32" spans="2:14" x14ac:dyDescent="0.2">
      <c r="B32" s="10" t="s">
        <v>8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</row>
    <row r="33" spans="2:14" x14ac:dyDescent="0.2">
      <c r="B33" s="10" t="s">
        <v>7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</row>
    <row r="34" spans="2:14" x14ac:dyDescent="0.2">
      <c r="B34" s="10" t="s">
        <v>6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</row>
    <row r="35" spans="2:14" x14ac:dyDescent="0.2">
      <c r="B35" s="10" t="s">
        <v>5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</row>
    <row r="36" spans="2:14" x14ac:dyDescent="0.2">
      <c r="B36" s="10" t="s">
        <v>4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</row>
    <row r="37" spans="2:14" x14ac:dyDescent="0.2">
      <c r="B37" s="8" t="s">
        <v>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</row>
    <row r="39" spans="2:14" x14ac:dyDescent="0.2">
      <c r="B39" s="5" t="s">
        <v>2</v>
      </c>
    </row>
    <row r="40" spans="2:14" x14ac:dyDescent="0.2">
      <c r="B40" s="4" t="s">
        <v>1</v>
      </c>
    </row>
    <row r="41" spans="2:14" x14ac:dyDescent="0.2">
      <c r="B41" s="3"/>
    </row>
    <row r="42" spans="2:14" x14ac:dyDescent="0.2">
      <c r="B42" s="2" t="s">
        <v>0</v>
      </c>
    </row>
  </sheetData>
  <mergeCells count="7">
    <mergeCell ref="M7:N7"/>
    <mergeCell ref="B7:B8"/>
    <mergeCell ref="C7:D7"/>
    <mergeCell ref="E7:F7"/>
    <mergeCell ref="G7:H7"/>
    <mergeCell ref="I7:J7"/>
    <mergeCell ref="K7:L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42"/>
  <sheetViews>
    <sheetView workbookViewId="0">
      <selection activeCell="A7" sqref="A7"/>
    </sheetView>
  </sheetViews>
  <sheetFormatPr baseColWidth="10" defaultRowHeight="11.25" x14ac:dyDescent="0.2"/>
  <cols>
    <col min="1" max="1" width="4.7109375" style="59" customWidth="1"/>
    <col min="2" max="2" width="21.5703125" style="59" customWidth="1"/>
    <col min="3" max="14" width="15.7109375" style="59" customWidth="1"/>
    <col min="15" max="15" width="12.5703125" style="59" customWidth="1"/>
    <col min="16" max="18" width="11.42578125" style="59"/>
    <col min="19" max="19" width="13.42578125" style="59" customWidth="1"/>
    <col min="20" max="16384" width="11.42578125" style="59"/>
  </cols>
  <sheetData>
    <row r="4" spans="2:22" x14ac:dyDescent="0.2">
      <c r="B4" s="67" t="s">
        <v>46</v>
      </c>
    </row>
    <row r="5" spans="2:22" x14ac:dyDescent="0.2">
      <c r="B5" s="66" t="s">
        <v>274</v>
      </c>
    </row>
    <row r="7" spans="2:22" x14ac:dyDescent="0.2">
      <c r="B7" s="85" t="s">
        <v>44</v>
      </c>
      <c r="C7" s="88" t="s">
        <v>273</v>
      </c>
      <c r="D7" s="118"/>
      <c r="E7" s="118"/>
      <c r="F7" s="118"/>
      <c r="G7" s="88" t="s">
        <v>272</v>
      </c>
      <c r="H7" s="118"/>
      <c r="I7" s="118"/>
      <c r="J7" s="118"/>
      <c r="K7" s="88" t="s">
        <v>271</v>
      </c>
      <c r="L7" s="118"/>
      <c r="M7" s="118"/>
      <c r="N7" s="118"/>
      <c r="O7" s="88" t="s">
        <v>270</v>
      </c>
      <c r="P7" s="118"/>
      <c r="Q7" s="118"/>
      <c r="R7" s="118"/>
      <c r="S7" s="88" t="s">
        <v>86</v>
      </c>
      <c r="T7" s="118"/>
      <c r="U7" s="118"/>
      <c r="V7" s="118"/>
    </row>
    <row r="8" spans="2:22" ht="22.5" x14ac:dyDescent="0.2">
      <c r="B8" s="116"/>
      <c r="C8" s="31" t="s">
        <v>269</v>
      </c>
      <c r="D8" s="31" t="s">
        <v>268</v>
      </c>
      <c r="E8" s="71" t="s">
        <v>267</v>
      </c>
      <c r="F8" s="71" t="s">
        <v>266</v>
      </c>
      <c r="G8" s="31" t="s">
        <v>269</v>
      </c>
      <c r="H8" s="31" t="s">
        <v>268</v>
      </c>
      <c r="I8" s="71" t="s">
        <v>267</v>
      </c>
      <c r="J8" s="71" t="s">
        <v>266</v>
      </c>
      <c r="K8" s="31" t="s">
        <v>269</v>
      </c>
      <c r="L8" s="31" t="s">
        <v>268</v>
      </c>
      <c r="M8" s="71" t="s">
        <v>267</v>
      </c>
      <c r="N8" s="71" t="s">
        <v>266</v>
      </c>
      <c r="O8" s="31" t="s">
        <v>269</v>
      </c>
      <c r="P8" s="31" t="s">
        <v>268</v>
      </c>
      <c r="Q8" s="71" t="s">
        <v>267</v>
      </c>
      <c r="R8" s="71" t="s">
        <v>266</v>
      </c>
      <c r="S8" s="31" t="s">
        <v>269</v>
      </c>
      <c r="T8" s="31" t="s">
        <v>268</v>
      </c>
      <c r="U8" s="71" t="s">
        <v>267</v>
      </c>
      <c r="V8" s="71" t="s">
        <v>266</v>
      </c>
    </row>
    <row r="9" spans="2:22" x14ac:dyDescent="0.2"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63"/>
      <c r="P9" s="63"/>
      <c r="Q9" s="63"/>
      <c r="R9" s="63"/>
      <c r="S9" s="63"/>
      <c r="T9" s="63"/>
      <c r="U9" s="63"/>
      <c r="V9" s="63"/>
    </row>
    <row r="10" spans="2:22" x14ac:dyDescent="0.2">
      <c r="B10" s="13" t="s">
        <v>29</v>
      </c>
      <c r="C10" s="70">
        <f t="shared" ref="C10:V10" si="0">+SUM(C12:C37)</f>
        <v>0</v>
      </c>
      <c r="D10" s="70">
        <f t="shared" si="0"/>
        <v>0</v>
      </c>
      <c r="E10" s="70">
        <f t="shared" si="0"/>
        <v>0</v>
      </c>
      <c r="F10" s="70">
        <f t="shared" si="0"/>
        <v>0</v>
      </c>
      <c r="G10" s="70">
        <f t="shared" si="0"/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500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165</v>
      </c>
      <c r="T10" s="70">
        <f t="shared" si="0"/>
        <v>30</v>
      </c>
      <c r="U10" s="70">
        <f t="shared" si="0"/>
        <v>12</v>
      </c>
      <c r="V10" s="70">
        <f t="shared" si="0"/>
        <v>0</v>
      </c>
    </row>
    <row r="11" spans="2:22" x14ac:dyDescent="0.2"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3"/>
      <c r="P11" s="63"/>
      <c r="Q11" s="63"/>
      <c r="R11" s="63"/>
      <c r="S11" s="63"/>
      <c r="T11" s="63"/>
      <c r="U11" s="63"/>
      <c r="V11" s="63"/>
    </row>
    <row r="12" spans="2:22" x14ac:dyDescent="0.2">
      <c r="B12" s="10" t="s">
        <v>28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</row>
    <row r="13" spans="2:22" x14ac:dyDescent="0.2">
      <c r="B13" s="10" t="s">
        <v>27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</row>
    <row r="14" spans="2:22" x14ac:dyDescent="0.2">
      <c r="B14" s="10" t="s">
        <v>26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</row>
    <row r="15" spans="2:22" x14ac:dyDescent="0.2">
      <c r="B15" s="10" t="s">
        <v>25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30</v>
      </c>
      <c r="U15" s="70">
        <v>4</v>
      </c>
      <c r="V15" s="70">
        <v>0</v>
      </c>
    </row>
    <row r="16" spans="2:22" x14ac:dyDescent="0.2">
      <c r="B16" s="10" t="s">
        <v>24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</row>
    <row r="17" spans="2:22" x14ac:dyDescent="0.2">
      <c r="B17" s="10" t="s">
        <v>23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</row>
    <row r="18" spans="2:22" x14ac:dyDescent="0.2">
      <c r="B18" s="10" t="s">
        <v>22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15</v>
      </c>
      <c r="T18" s="70">
        <v>0</v>
      </c>
      <c r="U18" s="70">
        <v>0</v>
      </c>
      <c r="V18" s="70">
        <v>0</v>
      </c>
    </row>
    <row r="19" spans="2:22" x14ac:dyDescent="0.2">
      <c r="B19" s="10" t="s">
        <v>21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</row>
    <row r="20" spans="2:22" x14ac:dyDescent="0.2">
      <c r="B20" s="10" t="s">
        <v>20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2:22" x14ac:dyDescent="0.2">
      <c r="B21" s="10" t="s">
        <v>19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2:22" x14ac:dyDescent="0.2">
      <c r="B22" s="10" t="s">
        <v>18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</row>
    <row r="23" spans="2:22" x14ac:dyDescent="0.2">
      <c r="B23" s="10" t="s">
        <v>17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</row>
    <row r="24" spans="2:22" x14ac:dyDescent="0.2">
      <c r="B24" s="10" t="s">
        <v>16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</row>
    <row r="25" spans="2:22" x14ac:dyDescent="0.2">
      <c r="B25" s="10" t="s">
        <v>15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8</v>
      </c>
      <c r="V25" s="70">
        <v>0</v>
      </c>
    </row>
    <row r="26" spans="2:22" x14ac:dyDescent="0.2">
      <c r="B26" s="10" t="s">
        <v>14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</row>
    <row r="27" spans="2:22" x14ac:dyDescent="0.2">
      <c r="B27" s="10" t="s">
        <v>13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</row>
    <row r="28" spans="2:22" x14ac:dyDescent="0.2">
      <c r="B28" s="10" t="s">
        <v>12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</row>
    <row r="29" spans="2:22" x14ac:dyDescent="0.2">
      <c r="B29" s="10" t="s">
        <v>11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</row>
    <row r="30" spans="2:22" x14ac:dyDescent="0.2">
      <c r="B30" s="10" t="s">
        <v>10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</row>
    <row r="31" spans="2:22" x14ac:dyDescent="0.2">
      <c r="B31" s="10" t="s">
        <v>9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500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</row>
    <row r="32" spans="2:22" x14ac:dyDescent="0.2">
      <c r="B32" s="10" t="s">
        <v>8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</row>
    <row r="33" spans="2:22" x14ac:dyDescent="0.2">
      <c r="B33" s="10" t="s">
        <v>7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</row>
    <row r="34" spans="2:22" x14ac:dyDescent="0.2">
      <c r="B34" s="10" t="s">
        <v>6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</row>
    <row r="35" spans="2:22" x14ac:dyDescent="0.2">
      <c r="B35" s="10" t="s">
        <v>5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</row>
    <row r="36" spans="2:22" x14ac:dyDescent="0.2">
      <c r="B36" s="10" t="s">
        <v>4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150</v>
      </c>
      <c r="T36" s="70">
        <v>0</v>
      </c>
      <c r="U36" s="70">
        <v>0</v>
      </c>
      <c r="V36" s="70">
        <v>0</v>
      </c>
    </row>
    <row r="37" spans="2:22" x14ac:dyDescent="0.2">
      <c r="B37" s="8" t="s">
        <v>3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</row>
    <row r="39" spans="2:22" x14ac:dyDescent="0.2">
      <c r="B39" s="5" t="s">
        <v>2</v>
      </c>
    </row>
    <row r="40" spans="2:22" x14ac:dyDescent="0.2">
      <c r="B40" s="4" t="s">
        <v>1</v>
      </c>
    </row>
    <row r="41" spans="2:22" x14ac:dyDescent="0.2">
      <c r="B41" s="3"/>
    </row>
    <row r="42" spans="2:22" x14ac:dyDescent="0.2">
      <c r="B42" s="2" t="s">
        <v>0</v>
      </c>
    </row>
  </sheetData>
  <mergeCells count="6">
    <mergeCell ref="S7:V7"/>
    <mergeCell ref="B7:B8"/>
    <mergeCell ref="C7:F7"/>
    <mergeCell ref="G7:J7"/>
    <mergeCell ref="K7:N7"/>
    <mergeCell ref="O7:R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D42"/>
  <sheetViews>
    <sheetView workbookViewId="0">
      <selection activeCell="A7" sqref="A7"/>
    </sheetView>
  </sheetViews>
  <sheetFormatPr baseColWidth="10" defaultRowHeight="11.25" x14ac:dyDescent="0.2"/>
  <cols>
    <col min="1" max="1" width="4.28515625" style="59" customWidth="1"/>
    <col min="2" max="2" width="21.5703125" style="59" customWidth="1"/>
    <col min="3" max="14" width="15.7109375" style="59" customWidth="1"/>
    <col min="15" max="15" width="12.5703125" style="59" customWidth="1"/>
    <col min="16" max="18" width="11.42578125" style="59"/>
    <col min="19" max="19" width="13.42578125" style="59" customWidth="1"/>
    <col min="20" max="16384" width="11.42578125" style="59"/>
  </cols>
  <sheetData>
    <row r="4" spans="2:30" x14ac:dyDescent="0.2">
      <c r="B4" s="67" t="s">
        <v>46</v>
      </c>
    </row>
    <row r="5" spans="2:30" x14ac:dyDescent="0.2">
      <c r="B5" s="66" t="s">
        <v>287</v>
      </c>
    </row>
    <row r="7" spans="2:30" x14ac:dyDescent="0.2">
      <c r="B7" s="85" t="s">
        <v>44</v>
      </c>
      <c r="C7" s="88" t="s">
        <v>286</v>
      </c>
      <c r="D7" s="118"/>
      <c r="E7" s="118"/>
      <c r="F7" s="118"/>
      <c r="G7" s="88" t="s">
        <v>285</v>
      </c>
      <c r="H7" s="118"/>
      <c r="I7" s="118"/>
      <c r="J7" s="118"/>
      <c r="K7" s="88" t="s">
        <v>284</v>
      </c>
      <c r="L7" s="118"/>
      <c r="M7" s="118"/>
      <c r="N7" s="118"/>
      <c r="O7" s="88" t="s">
        <v>283</v>
      </c>
      <c r="P7" s="118"/>
      <c r="Q7" s="118"/>
      <c r="R7" s="118"/>
      <c r="S7" s="88" t="s">
        <v>282</v>
      </c>
      <c r="T7" s="118"/>
      <c r="U7" s="118"/>
      <c r="V7" s="118"/>
      <c r="W7" s="88" t="s">
        <v>281</v>
      </c>
      <c r="X7" s="118"/>
      <c r="Y7" s="118"/>
      <c r="Z7" s="118"/>
      <c r="AA7" s="88" t="s">
        <v>86</v>
      </c>
      <c r="AB7" s="118"/>
      <c r="AC7" s="118"/>
      <c r="AD7" s="118"/>
    </row>
    <row r="8" spans="2:30" ht="22.5" x14ac:dyDescent="0.2">
      <c r="B8" s="116"/>
      <c r="C8" s="31" t="s">
        <v>269</v>
      </c>
      <c r="D8" s="31" t="s">
        <v>268</v>
      </c>
      <c r="E8" s="71" t="s">
        <v>267</v>
      </c>
      <c r="F8" s="71" t="s">
        <v>266</v>
      </c>
      <c r="G8" s="31" t="s">
        <v>269</v>
      </c>
      <c r="H8" s="31" t="s">
        <v>268</v>
      </c>
      <c r="I8" s="71" t="s">
        <v>267</v>
      </c>
      <c r="J8" s="71" t="s">
        <v>266</v>
      </c>
      <c r="K8" s="31" t="s">
        <v>269</v>
      </c>
      <c r="L8" s="31" t="s">
        <v>268</v>
      </c>
      <c r="M8" s="71" t="s">
        <v>267</v>
      </c>
      <c r="N8" s="71" t="s">
        <v>266</v>
      </c>
      <c r="O8" s="31" t="s">
        <v>269</v>
      </c>
      <c r="P8" s="31" t="s">
        <v>268</v>
      </c>
      <c r="Q8" s="71" t="s">
        <v>267</v>
      </c>
      <c r="R8" s="71" t="s">
        <v>266</v>
      </c>
      <c r="S8" s="31" t="s">
        <v>269</v>
      </c>
      <c r="T8" s="31" t="s">
        <v>268</v>
      </c>
      <c r="U8" s="71" t="s">
        <v>267</v>
      </c>
      <c r="V8" s="71" t="s">
        <v>266</v>
      </c>
      <c r="W8" s="31" t="s">
        <v>269</v>
      </c>
      <c r="X8" s="31" t="s">
        <v>280</v>
      </c>
      <c r="Y8" s="71" t="s">
        <v>279</v>
      </c>
      <c r="Z8" s="71" t="s">
        <v>278</v>
      </c>
      <c r="AA8" s="31" t="s">
        <v>269</v>
      </c>
      <c r="AB8" s="31" t="s">
        <v>277</v>
      </c>
      <c r="AC8" s="71" t="s">
        <v>276</v>
      </c>
      <c r="AD8" s="71" t="s">
        <v>275</v>
      </c>
    </row>
    <row r="9" spans="2:30" x14ac:dyDescent="0.2"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2:30" x14ac:dyDescent="0.2">
      <c r="B10" s="13" t="s">
        <v>29</v>
      </c>
      <c r="C10" s="70">
        <f t="shared" ref="C10:AD10" si="0">+SUM(C12:C37)</f>
        <v>124</v>
      </c>
      <c r="D10" s="70">
        <f t="shared" si="0"/>
        <v>38</v>
      </c>
      <c r="E10" s="70">
        <f t="shared" si="0"/>
        <v>127</v>
      </c>
      <c r="F10" s="70">
        <f t="shared" si="0"/>
        <v>610</v>
      </c>
      <c r="G10" s="70">
        <f t="shared" si="0"/>
        <v>0</v>
      </c>
      <c r="H10" s="70">
        <f t="shared" si="0"/>
        <v>0</v>
      </c>
      <c r="I10" s="70">
        <f t="shared" si="0"/>
        <v>0</v>
      </c>
      <c r="J10" s="70">
        <f t="shared" si="0"/>
        <v>202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0</v>
      </c>
      <c r="W10" s="70">
        <f t="shared" si="0"/>
        <v>200</v>
      </c>
      <c r="X10" s="70">
        <f t="shared" si="0"/>
        <v>1</v>
      </c>
      <c r="Y10" s="70">
        <f t="shared" si="0"/>
        <v>0</v>
      </c>
      <c r="Z10" s="70">
        <f t="shared" si="0"/>
        <v>0</v>
      </c>
      <c r="AA10" s="70">
        <f t="shared" si="0"/>
        <v>0</v>
      </c>
      <c r="AB10" s="70">
        <f t="shared" si="0"/>
        <v>0</v>
      </c>
      <c r="AC10" s="70">
        <f t="shared" si="0"/>
        <v>0</v>
      </c>
      <c r="AD10" s="70">
        <f t="shared" si="0"/>
        <v>0</v>
      </c>
    </row>
    <row r="11" spans="2:30" x14ac:dyDescent="0.2"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2:30" x14ac:dyDescent="0.2">
      <c r="B12" s="10" t="s">
        <v>28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</row>
    <row r="13" spans="2:30" x14ac:dyDescent="0.2">
      <c r="B13" s="10" t="s">
        <v>27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</row>
    <row r="14" spans="2:30" x14ac:dyDescent="0.2">
      <c r="B14" s="10" t="s">
        <v>26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</row>
    <row r="15" spans="2:30" x14ac:dyDescent="0.2">
      <c r="B15" s="10" t="s">
        <v>25</v>
      </c>
      <c r="C15" s="70">
        <v>19</v>
      </c>
      <c r="D15" s="70">
        <v>38</v>
      </c>
      <c r="E15" s="70">
        <v>127</v>
      </c>
      <c r="F15" s="70">
        <v>5</v>
      </c>
      <c r="G15" s="70">
        <v>0</v>
      </c>
      <c r="H15" s="70">
        <v>0</v>
      </c>
      <c r="I15" s="70">
        <v>0</v>
      </c>
      <c r="J15" s="70">
        <v>2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1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</row>
    <row r="16" spans="2:30" x14ac:dyDescent="0.2">
      <c r="B16" s="10" t="s">
        <v>24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</row>
    <row r="17" spans="2:30" x14ac:dyDescent="0.2">
      <c r="B17" s="10" t="s">
        <v>23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</row>
    <row r="18" spans="2:30" x14ac:dyDescent="0.2">
      <c r="B18" s="10" t="s">
        <v>22</v>
      </c>
      <c r="C18" s="70">
        <v>105</v>
      </c>
      <c r="D18" s="70">
        <v>0</v>
      </c>
      <c r="E18" s="70">
        <v>0</v>
      </c>
      <c r="F18" s="70">
        <v>605</v>
      </c>
      <c r="G18" s="70">
        <v>0</v>
      </c>
      <c r="H18" s="70">
        <v>0</v>
      </c>
      <c r="I18" s="70">
        <v>0</v>
      </c>
      <c r="J18" s="70">
        <v>200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200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</row>
    <row r="19" spans="2:30" x14ac:dyDescent="0.2">
      <c r="B19" s="10" t="s">
        <v>21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</row>
    <row r="20" spans="2:30" x14ac:dyDescent="0.2">
      <c r="B20" s="10" t="s">
        <v>20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</row>
    <row r="21" spans="2:30" x14ac:dyDescent="0.2">
      <c r="B21" s="10" t="s">
        <v>19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</row>
    <row r="22" spans="2:30" x14ac:dyDescent="0.2">
      <c r="B22" s="10" t="s">
        <v>18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</row>
    <row r="23" spans="2:30" x14ac:dyDescent="0.2">
      <c r="B23" s="10" t="s">
        <v>17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</row>
    <row r="24" spans="2:30" x14ac:dyDescent="0.2">
      <c r="B24" s="10" t="s">
        <v>16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</row>
    <row r="25" spans="2:30" x14ac:dyDescent="0.2">
      <c r="B25" s="10" t="s">
        <v>15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</row>
    <row r="26" spans="2:30" x14ac:dyDescent="0.2">
      <c r="B26" s="10" t="s">
        <v>14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</row>
    <row r="27" spans="2:30" x14ac:dyDescent="0.2">
      <c r="B27" s="10" t="s">
        <v>13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</row>
    <row r="28" spans="2:30" x14ac:dyDescent="0.2">
      <c r="B28" s="10" t="s">
        <v>12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</row>
    <row r="29" spans="2:30" x14ac:dyDescent="0.2">
      <c r="B29" s="10" t="s">
        <v>11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</row>
    <row r="30" spans="2:30" x14ac:dyDescent="0.2">
      <c r="B30" s="10" t="s">
        <v>10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</row>
    <row r="31" spans="2:30" x14ac:dyDescent="0.2">
      <c r="B31" s="10" t="s">
        <v>9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</row>
    <row r="32" spans="2:30" x14ac:dyDescent="0.2">
      <c r="B32" s="10" t="s">
        <v>8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</row>
    <row r="33" spans="2:30" x14ac:dyDescent="0.2">
      <c r="B33" s="10" t="s">
        <v>7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</row>
    <row r="34" spans="2:30" x14ac:dyDescent="0.2">
      <c r="B34" s="10" t="s">
        <v>6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</row>
    <row r="35" spans="2:30" x14ac:dyDescent="0.2">
      <c r="B35" s="10" t="s">
        <v>5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</row>
    <row r="36" spans="2:30" x14ac:dyDescent="0.2">
      <c r="B36" s="10" t="s">
        <v>4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</row>
    <row r="37" spans="2:30" x14ac:dyDescent="0.2">
      <c r="B37" s="8" t="s">
        <v>3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</row>
    <row r="39" spans="2:30" x14ac:dyDescent="0.2">
      <c r="B39" s="5" t="s">
        <v>2</v>
      </c>
    </row>
    <row r="40" spans="2:30" x14ac:dyDescent="0.2">
      <c r="B40" s="4" t="s">
        <v>1</v>
      </c>
    </row>
    <row r="41" spans="2:30" x14ac:dyDescent="0.2">
      <c r="B41" s="3"/>
    </row>
    <row r="42" spans="2:30" x14ac:dyDescent="0.2">
      <c r="B42" s="2" t="s">
        <v>0</v>
      </c>
    </row>
  </sheetData>
  <mergeCells count="8">
    <mergeCell ref="W7:Z7"/>
    <mergeCell ref="AA7:AD7"/>
    <mergeCell ref="B7:B8"/>
    <mergeCell ref="C7:F7"/>
    <mergeCell ref="G7:J7"/>
    <mergeCell ref="K7:N7"/>
    <mergeCell ref="O7:R7"/>
    <mergeCell ref="S7:V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X42"/>
  <sheetViews>
    <sheetView workbookViewId="0">
      <selection activeCell="A7" sqref="A7"/>
    </sheetView>
  </sheetViews>
  <sheetFormatPr baseColWidth="10" defaultRowHeight="11.25" x14ac:dyDescent="0.2"/>
  <cols>
    <col min="1" max="1" width="4.5703125" style="73" customWidth="1"/>
    <col min="2" max="2" width="21.5703125" style="73" customWidth="1"/>
    <col min="3" max="14" width="15.7109375" style="73" customWidth="1"/>
    <col min="15" max="15" width="12.5703125" style="73" customWidth="1"/>
    <col min="16" max="18" width="11.42578125" style="73"/>
    <col min="19" max="19" width="13.42578125" style="73" customWidth="1"/>
    <col min="20" max="16384" width="11.42578125" style="73"/>
  </cols>
  <sheetData>
    <row r="4" spans="2:50" x14ac:dyDescent="0.2">
      <c r="B4" s="79" t="s">
        <v>46</v>
      </c>
    </row>
    <row r="5" spans="2:50" x14ac:dyDescent="0.2">
      <c r="B5" s="78" t="s">
        <v>314</v>
      </c>
    </row>
    <row r="7" spans="2:50" x14ac:dyDescent="0.2">
      <c r="B7" s="85" t="s">
        <v>44</v>
      </c>
      <c r="C7" s="88" t="s">
        <v>313</v>
      </c>
      <c r="D7" s="118"/>
      <c r="E7" s="118"/>
      <c r="F7" s="118"/>
      <c r="G7" s="88" t="s">
        <v>312</v>
      </c>
      <c r="H7" s="118"/>
      <c r="I7" s="118"/>
      <c r="J7" s="118"/>
      <c r="K7" s="88" t="s">
        <v>311</v>
      </c>
      <c r="L7" s="118"/>
      <c r="M7" s="118"/>
      <c r="N7" s="118"/>
      <c r="O7" s="88" t="s">
        <v>310</v>
      </c>
      <c r="P7" s="118"/>
      <c r="Q7" s="118"/>
      <c r="R7" s="118"/>
      <c r="S7" s="88" t="s">
        <v>309</v>
      </c>
      <c r="T7" s="118"/>
      <c r="U7" s="118"/>
      <c r="V7" s="118"/>
      <c r="W7" s="88" t="s">
        <v>308</v>
      </c>
      <c r="X7" s="118"/>
      <c r="Y7" s="118"/>
      <c r="Z7" s="118"/>
      <c r="AA7" s="88" t="s">
        <v>307</v>
      </c>
      <c r="AB7" s="118"/>
      <c r="AC7" s="118"/>
      <c r="AD7" s="118"/>
      <c r="AE7" s="88" t="s">
        <v>306</v>
      </c>
      <c r="AF7" s="118"/>
      <c r="AG7" s="118"/>
      <c r="AH7" s="118"/>
      <c r="AI7" s="88" t="s">
        <v>305</v>
      </c>
      <c r="AJ7" s="118"/>
      <c r="AK7" s="118"/>
      <c r="AL7" s="118"/>
      <c r="AM7" s="88" t="s">
        <v>304</v>
      </c>
      <c r="AN7" s="118"/>
      <c r="AO7" s="118"/>
      <c r="AP7" s="118"/>
      <c r="AQ7" s="88" t="s">
        <v>303</v>
      </c>
      <c r="AR7" s="118"/>
      <c r="AS7" s="118"/>
      <c r="AT7" s="118"/>
      <c r="AU7" s="88" t="s">
        <v>86</v>
      </c>
      <c r="AV7" s="118"/>
      <c r="AW7" s="118"/>
      <c r="AX7" s="118"/>
    </row>
    <row r="8" spans="2:50" ht="22.5" x14ac:dyDescent="0.2">
      <c r="B8" s="116"/>
      <c r="C8" s="31" t="s">
        <v>269</v>
      </c>
      <c r="D8" s="31" t="s">
        <v>268</v>
      </c>
      <c r="E8" s="71" t="s">
        <v>267</v>
      </c>
      <c r="F8" s="71" t="s">
        <v>266</v>
      </c>
      <c r="G8" s="31" t="s">
        <v>269</v>
      </c>
      <c r="H8" s="31" t="s">
        <v>268</v>
      </c>
      <c r="I8" s="71" t="s">
        <v>267</v>
      </c>
      <c r="J8" s="71" t="s">
        <v>266</v>
      </c>
      <c r="K8" s="31" t="s">
        <v>269</v>
      </c>
      <c r="L8" s="31" t="s">
        <v>268</v>
      </c>
      <c r="M8" s="71" t="s">
        <v>267</v>
      </c>
      <c r="N8" s="71" t="s">
        <v>266</v>
      </c>
      <c r="O8" s="31" t="s">
        <v>269</v>
      </c>
      <c r="P8" s="31" t="s">
        <v>268</v>
      </c>
      <c r="Q8" s="71" t="s">
        <v>267</v>
      </c>
      <c r="R8" s="71" t="s">
        <v>266</v>
      </c>
      <c r="S8" s="31" t="s">
        <v>269</v>
      </c>
      <c r="T8" s="31" t="s">
        <v>268</v>
      </c>
      <c r="U8" s="71" t="s">
        <v>267</v>
      </c>
      <c r="V8" s="71" t="s">
        <v>266</v>
      </c>
      <c r="W8" s="31" t="s">
        <v>269</v>
      </c>
      <c r="X8" s="31" t="s">
        <v>280</v>
      </c>
      <c r="Y8" s="71" t="s">
        <v>279</v>
      </c>
      <c r="Z8" s="71" t="s">
        <v>278</v>
      </c>
      <c r="AA8" s="31" t="s">
        <v>269</v>
      </c>
      <c r="AB8" s="31" t="s">
        <v>277</v>
      </c>
      <c r="AC8" s="71" t="s">
        <v>276</v>
      </c>
      <c r="AD8" s="71" t="s">
        <v>275</v>
      </c>
      <c r="AE8" s="31" t="s">
        <v>269</v>
      </c>
      <c r="AF8" s="31" t="s">
        <v>302</v>
      </c>
      <c r="AG8" s="71" t="s">
        <v>301</v>
      </c>
      <c r="AH8" s="71" t="s">
        <v>300</v>
      </c>
      <c r="AI8" s="31" t="s">
        <v>269</v>
      </c>
      <c r="AJ8" s="31" t="s">
        <v>299</v>
      </c>
      <c r="AK8" s="71" t="s">
        <v>298</v>
      </c>
      <c r="AL8" s="71" t="s">
        <v>297</v>
      </c>
      <c r="AM8" s="31" t="s">
        <v>269</v>
      </c>
      <c r="AN8" s="31" t="s">
        <v>296</v>
      </c>
      <c r="AO8" s="71" t="s">
        <v>295</v>
      </c>
      <c r="AP8" s="71" t="s">
        <v>294</v>
      </c>
      <c r="AQ8" s="31" t="s">
        <v>269</v>
      </c>
      <c r="AR8" s="31" t="s">
        <v>293</v>
      </c>
      <c r="AS8" s="71" t="s">
        <v>292</v>
      </c>
      <c r="AT8" s="71" t="s">
        <v>291</v>
      </c>
      <c r="AU8" s="31" t="s">
        <v>269</v>
      </c>
      <c r="AV8" s="31" t="s">
        <v>290</v>
      </c>
      <c r="AW8" s="71" t="s">
        <v>289</v>
      </c>
      <c r="AX8" s="71" t="s">
        <v>288</v>
      </c>
    </row>
    <row r="9" spans="2:50" x14ac:dyDescent="0.2"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</row>
    <row r="10" spans="2:50" x14ac:dyDescent="0.2">
      <c r="B10" s="13" t="s">
        <v>29</v>
      </c>
      <c r="C10" s="70">
        <f t="shared" ref="C10:AX10" si="0">+SUM(C12:C37)</f>
        <v>416</v>
      </c>
      <c r="D10" s="70">
        <f t="shared" si="0"/>
        <v>0</v>
      </c>
      <c r="E10" s="70">
        <f t="shared" si="0"/>
        <v>1</v>
      </c>
      <c r="F10" s="70">
        <f t="shared" si="0"/>
        <v>0</v>
      </c>
      <c r="G10" s="70">
        <f t="shared" si="0"/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500</v>
      </c>
      <c r="O10" s="70">
        <f t="shared" si="0"/>
        <v>670</v>
      </c>
      <c r="P10" s="70">
        <f t="shared" si="0"/>
        <v>97</v>
      </c>
      <c r="Q10" s="70">
        <f t="shared" si="0"/>
        <v>467</v>
      </c>
      <c r="R10" s="70">
        <f t="shared" si="0"/>
        <v>10545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0</v>
      </c>
      <c r="W10" s="70">
        <f t="shared" si="0"/>
        <v>0</v>
      </c>
      <c r="X10" s="70">
        <f t="shared" si="0"/>
        <v>0</v>
      </c>
      <c r="Y10" s="70">
        <f t="shared" si="0"/>
        <v>0</v>
      </c>
      <c r="Z10" s="70">
        <f t="shared" si="0"/>
        <v>0</v>
      </c>
      <c r="AA10" s="70">
        <f t="shared" si="0"/>
        <v>0</v>
      </c>
      <c r="AB10" s="70">
        <f t="shared" si="0"/>
        <v>0</v>
      </c>
      <c r="AC10" s="70">
        <f t="shared" si="0"/>
        <v>0</v>
      </c>
      <c r="AD10" s="70">
        <f t="shared" si="0"/>
        <v>0</v>
      </c>
      <c r="AE10" s="70">
        <f t="shared" si="0"/>
        <v>0</v>
      </c>
      <c r="AF10" s="70">
        <f t="shared" si="0"/>
        <v>0</v>
      </c>
      <c r="AG10" s="70">
        <f t="shared" si="0"/>
        <v>0</v>
      </c>
      <c r="AH10" s="70">
        <f t="shared" si="0"/>
        <v>0</v>
      </c>
      <c r="AI10" s="70">
        <f t="shared" si="0"/>
        <v>0</v>
      </c>
      <c r="AJ10" s="70">
        <f t="shared" si="0"/>
        <v>0</v>
      </c>
      <c r="AK10" s="70">
        <f t="shared" si="0"/>
        <v>0</v>
      </c>
      <c r="AL10" s="70">
        <f t="shared" si="0"/>
        <v>0</v>
      </c>
      <c r="AM10" s="70">
        <f t="shared" si="0"/>
        <v>106</v>
      </c>
      <c r="AN10" s="70">
        <f t="shared" si="0"/>
        <v>0</v>
      </c>
      <c r="AO10" s="70">
        <f t="shared" si="0"/>
        <v>0</v>
      </c>
      <c r="AP10" s="70">
        <f t="shared" si="0"/>
        <v>0</v>
      </c>
      <c r="AQ10" s="70">
        <f t="shared" si="0"/>
        <v>2</v>
      </c>
      <c r="AR10" s="70">
        <f t="shared" si="0"/>
        <v>0</v>
      </c>
      <c r="AS10" s="70">
        <f t="shared" si="0"/>
        <v>0</v>
      </c>
      <c r="AT10" s="70">
        <f t="shared" si="0"/>
        <v>0</v>
      </c>
      <c r="AU10" s="70">
        <f t="shared" si="0"/>
        <v>3</v>
      </c>
      <c r="AV10" s="70">
        <f t="shared" si="0"/>
        <v>0</v>
      </c>
      <c r="AW10" s="70">
        <f t="shared" si="0"/>
        <v>8</v>
      </c>
      <c r="AX10" s="70">
        <f t="shared" si="0"/>
        <v>0</v>
      </c>
    </row>
    <row r="11" spans="2:50" x14ac:dyDescent="0.2"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</row>
    <row r="12" spans="2:50" x14ac:dyDescent="0.2">
      <c r="B12" s="10" t="s">
        <v>28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</row>
    <row r="13" spans="2:50" x14ac:dyDescent="0.2">
      <c r="B13" s="10" t="s">
        <v>27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</row>
    <row r="14" spans="2:50" x14ac:dyDescent="0.2">
      <c r="B14" s="10" t="s">
        <v>26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</row>
    <row r="15" spans="2:50" x14ac:dyDescent="0.2">
      <c r="B15" s="10" t="s">
        <v>25</v>
      </c>
      <c r="C15" s="70">
        <v>0</v>
      </c>
      <c r="D15" s="70">
        <v>0</v>
      </c>
      <c r="E15" s="70">
        <v>1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5</v>
      </c>
      <c r="P15" s="70">
        <v>47</v>
      </c>
      <c r="Q15" s="70">
        <v>67</v>
      </c>
      <c r="R15" s="70">
        <v>5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</row>
    <row r="16" spans="2:50" x14ac:dyDescent="0.2">
      <c r="B16" s="10" t="s">
        <v>24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</row>
    <row r="17" spans="2:50" x14ac:dyDescent="0.2">
      <c r="B17" s="10" t="s">
        <v>23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</row>
    <row r="18" spans="2:50" x14ac:dyDescent="0.2">
      <c r="B18" s="10" t="s">
        <v>22</v>
      </c>
      <c r="C18" s="70">
        <v>416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500</v>
      </c>
      <c r="O18" s="70">
        <v>665</v>
      </c>
      <c r="P18" s="70">
        <v>50</v>
      </c>
      <c r="Q18" s="70">
        <v>400</v>
      </c>
      <c r="R18" s="70">
        <v>540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106</v>
      </c>
      <c r="AN18" s="70">
        <v>0</v>
      </c>
      <c r="AO18" s="70">
        <v>0</v>
      </c>
      <c r="AP18" s="70">
        <v>0</v>
      </c>
      <c r="AQ18" s="70">
        <v>2</v>
      </c>
      <c r="AR18" s="70">
        <v>0</v>
      </c>
      <c r="AS18" s="70">
        <v>0</v>
      </c>
      <c r="AT18" s="70">
        <v>0</v>
      </c>
      <c r="AU18" s="70">
        <v>2</v>
      </c>
      <c r="AV18" s="70">
        <v>0</v>
      </c>
      <c r="AW18" s="70">
        <v>0</v>
      </c>
      <c r="AX18" s="70">
        <v>0</v>
      </c>
    </row>
    <row r="19" spans="2:50" x14ac:dyDescent="0.2">
      <c r="B19" s="10" t="s">
        <v>21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</row>
    <row r="20" spans="2:50" x14ac:dyDescent="0.2">
      <c r="B20" s="10" t="s">
        <v>20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10000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</row>
    <row r="21" spans="2:50" x14ac:dyDescent="0.2">
      <c r="B21" s="10" t="s">
        <v>19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</row>
    <row r="22" spans="2:50" x14ac:dyDescent="0.2">
      <c r="B22" s="10" t="s">
        <v>18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</row>
    <row r="23" spans="2:50" x14ac:dyDescent="0.2">
      <c r="B23" s="10" t="s">
        <v>17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</row>
    <row r="24" spans="2:50" x14ac:dyDescent="0.2">
      <c r="B24" s="10" t="s">
        <v>16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</row>
    <row r="25" spans="2:50" x14ac:dyDescent="0.2">
      <c r="B25" s="10" t="s">
        <v>15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8</v>
      </c>
      <c r="AX25" s="70">
        <v>0</v>
      </c>
    </row>
    <row r="26" spans="2:50" x14ac:dyDescent="0.2">
      <c r="B26" s="10" t="s">
        <v>14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</row>
    <row r="27" spans="2:50" x14ac:dyDescent="0.2">
      <c r="B27" s="10" t="s">
        <v>13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</row>
    <row r="28" spans="2:50" x14ac:dyDescent="0.2">
      <c r="B28" s="10" t="s">
        <v>12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</row>
    <row r="29" spans="2:50" x14ac:dyDescent="0.2">
      <c r="B29" s="10" t="s">
        <v>11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</row>
    <row r="30" spans="2:50" x14ac:dyDescent="0.2">
      <c r="B30" s="10" t="s">
        <v>10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1</v>
      </c>
      <c r="AV30" s="70">
        <v>0</v>
      </c>
      <c r="AW30" s="70">
        <v>0</v>
      </c>
      <c r="AX30" s="70">
        <v>0</v>
      </c>
    </row>
    <row r="31" spans="2:50" x14ac:dyDescent="0.2">
      <c r="B31" s="10" t="s">
        <v>9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</row>
    <row r="32" spans="2:50" x14ac:dyDescent="0.2">
      <c r="B32" s="10" t="s">
        <v>8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</row>
    <row r="33" spans="2:50" x14ac:dyDescent="0.2">
      <c r="B33" s="10" t="s">
        <v>7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</row>
    <row r="34" spans="2:50" x14ac:dyDescent="0.2">
      <c r="B34" s="10" t="s">
        <v>6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</row>
    <row r="35" spans="2:50" x14ac:dyDescent="0.2">
      <c r="B35" s="10" t="s">
        <v>5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</row>
    <row r="36" spans="2:50" x14ac:dyDescent="0.2">
      <c r="B36" s="10" t="s">
        <v>4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</row>
    <row r="37" spans="2:50" x14ac:dyDescent="0.2">
      <c r="B37" s="8" t="s">
        <v>3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N37" s="72">
        <v>0</v>
      </c>
      <c r="AO37" s="72">
        <v>0</v>
      </c>
      <c r="AP37" s="72">
        <v>0</v>
      </c>
      <c r="AQ37" s="72">
        <v>0</v>
      </c>
      <c r="AR37" s="72">
        <v>0</v>
      </c>
      <c r="AS37" s="72">
        <v>0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</row>
    <row r="39" spans="2:50" x14ac:dyDescent="0.2">
      <c r="B39" s="77" t="s">
        <v>2</v>
      </c>
    </row>
    <row r="40" spans="2:50" x14ac:dyDescent="0.2">
      <c r="B40" s="76" t="s">
        <v>1</v>
      </c>
    </row>
    <row r="41" spans="2:50" x14ac:dyDescent="0.2">
      <c r="B41" s="75"/>
    </row>
    <row r="42" spans="2:50" x14ac:dyDescent="0.2">
      <c r="B42" s="74" t="s">
        <v>0</v>
      </c>
    </row>
  </sheetData>
  <mergeCells count="13">
    <mergeCell ref="S7:V7"/>
    <mergeCell ref="B7:B8"/>
    <mergeCell ref="C7:F7"/>
    <mergeCell ref="G7:J7"/>
    <mergeCell ref="K7:N7"/>
    <mergeCell ref="O7:R7"/>
    <mergeCell ref="AU7:AX7"/>
    <mergeCell ref="W7:Z7"/>
    <mergeCell ref="AA7:AD7"/>
    <mergeCell ref="AE7:AH7"/>
    <mergeCell ref="AI7:AL7"/>
    <mergeCell ref="AM7:AP7"/>
    <mergeCell ref="AQ7:AT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42"/>
  <sheetViews>
    <sheetView workbookViewId="0">
      <selection activeCell="A7" sqref="A7"/>
    </sheetView>
  </sheetViews>
  <sheetFormatPr baseColWidth="10" defaultRowHeight="11.25" x14ac:dyDescent="0.2"/>
  <cols>
    <col min="1" max="1" width="4.5703125" style="59" customWidth="1"/>
    <col min="2" max="2" width="21.5703125" style="59" customWidth="1"/>
    <col min="3" max="14" width="15.7109375" style="59" customWidth="1"/>
    <col min="15" max="15" width="12.5703125" style="59" customWidth="1"/>
    <col min="16" max="18" width="11.42578125" style="59"/>
    <col min="19" max="19" width="13.42578125" style="59" customWidth="1"/>
    <col min="20" max="16384" width="11.42578125" style="59"/>
  </cols>
  <sheetData>
    <row r="4" spans="2:22" x14ac:dyDescent="0.2">
      <c r="B4" s="67" t="s">
        <v>46</v>
      </c>
    </row>
    <row r="5" spans="2:22" x14ac:dyDescent="0.2">
      <c r="B5" s="66" t="s">
        <v>319</v>
      </c>
    </row>
    <row r="7" spans="2:22" x14ac:dyDescent="0.2">
      <c r="B7" s="85" t="s">
        <v>44</v>
      </c>
      <c r="C7" s="88" t="s">
        <v>318</v>
      </c>
      <c r="D7" s="118"/>
      <c r="E7" s="118"/>
      <c r="F7" s="118"/>
      <c r="G7" s="88" t="s">
        <v>317</v>
      </c>
      <c r="H7" s="118"/>
      <c r="I7" s="118"/>
      <c r="J7" s="118"/>
      <c r="K7" s="88" t="s">
        <v>316</v>
      </c>
      <c r="L7" s="118"/>
      <c r="M7" s="118"/>
      <c r="N7" s="118"/>
      <c r="O7" s="88" t="s">
        <v>315</v>
      </c>
      <c r="P7" s="118"/>
      <c r="Q7" s="118"/>
      <c r="R7" s="118"/>
      <c r="S7" s="88" t="s">
        <v>86</v>
      </c>
      <c r="T7" s="118"/>
      <c r="U7" s="118"/>
      <c r="V7" s="118"/>
    </row>
    <row r="8" spans="2:22" ht="22.5" x14ac:dyDescent="0.2">
      <c r="B8" s="116"/>
      <c r="C8" s="31" t="s">
        <v>269</v>
      </c>
      <c r="D8" s="31" t="s">
        <v>268</v>
      </c>
      <c r="E8" s="71" t="s">
        <v>267</v>
      </c>
      <c r="F8" s="71" t="s">
        <v>266</v>
      </c>
      <c r="G8" s="31" t="s">
        <v>269</v>
      </c>
      <c r="H8" s="31" t="s">
        <v>268</v>
      </c>
      <c r="I8" s="71" t="s">
        <v>267</v>
      </c>
      <c r="J8" s="71" t="s">
        <v>266</v>
      </c>
      <c r="K8" s="31" t="s">
        <v>269</v>
      </c>
      <c r="L8" s="31" t="s">
        <v>268</v>
      </c>
      <c r="M8" s="71" t="s">
        <v>267</v>
      </c>
      <c r="N8" s="71" t="s">
        <v>266</v>
      </c>
      <c r="O8" s="31" t="s">
        <v>269</v>
      </c>
      <c r="P8" s="31" t="s">
        <v>268</v>
      </c>
      <c r="Q8" s="71" t="s">
        <v>267</v>
      </c>
      <c r="R8" s="71" t="s">
        <v>266</v>
      </c>
      <c r="S8" s="31" t="s">
        <v>269</v>
      </c>
      <c r="T8" s="31" t="s">
        <v>268</v>
      </c>
      <c r="U8" s="71" t="s">
        <v>267</v>
      </c>
      <c r="V8" s="71" t="s">
        <v>266</v>
      </c>
    </row>
    <row r="9" spans="2:22" x14ac:dyDescent="0.2"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63"/>
      <c r="P9" s="63"/>
      <c r="Q9" s="63"/>
      <c r="R9" s="63"/>
      <c r="S9" s="63"/>
      <c r="T9" s="63"/>
      <c r="U9" s="63"/>
      <c r="V9" s="63"/>
    </row>
    <row r="10" spans="2:22" x14ac:dyDescent="0.2">
      <c r="B10" s="13" t="s">
        <v>29</v>
      </c>
      <c r="C10" s="70">
        <f t="shared" ref="C10:V10" si="0">+SUM(C12:C37)</f>
        <v>20</v>
      </c>
      <c r="D10" s="70">
        <f t="shared" si="0"/>
        <v>0</v>
      </c>
      <c r="E10" s="70">
        <f t="shared" si="0"/>
        <v>0</v>
      </c>
      <c r="F10" s="70">
        <f t="shared" si="0"/>
        <v>0</v>
      </c>
      <c r="G10" s="70">
        <f t="shared" si="0"/>
        <v>0</v>
      </c>
      <c r="H10" s="70">
        <f t="shared" si="0"/>
        <v>0</v>
      </c>
      <c r="I10" s="70">
        <f t="shared" si="0"/>
        <v>0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2</v>
      </c>
      <c r="R10" s="70">
        <f t="shared" si="0"/>
        <v>0</v>
      </c>
      <c r="S10" s="70">
        <f t="shared" si="0"/>
        <v>105</v>
      </c>
      <c r="T10" s="70">
        <f t="shared" si="0"/>
        <v>7</v>
      </c>
      <c r="U10" s="70">
        <f t="shared" si="0"/>
        <v>6</v>
      </c>
      <c r="V10" s="70">
        <f t="shared" si="0"/>
        <v>0</v>
      </c>
    </row>
    <row r="11" spans="2:22" x14ac:dyDescent="0.2"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3"/>
      <c r="P11" s="63"/>
      <c r="Q11" s="63"/>
      <c r="R11" s="63"/>
      <c r="S11" s="63"/>
      <c r="T11" s="63"/>
      <c r="U11" s="63"/>
      <c r="V11" s="63"/>
    </row>
    <row r="12" spans="2:22" x14ac:dyDescent="0.2">
      <c r="B12" s="10" t="s">
        <v>28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</row>
    <row r="13" spans="2:22" x14ac:dyDescent="0.2">
      <c r="B13" s="10" t="s">
        <v>27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</row>
    <row r="14" spans="2:22" x14ac:dyDescent="0.2">
      <c r="B14" s="10" t="s">
        <v>26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</row>
    <row r="15" spans="2:22" x14ac:dyDescent="0.2">
      <c r="B15" s="10" t="s">
        <v>25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2</v>
      </c>
      <c r="R15" s="70">
        <v>0</v>
      </c>
      <c r="S15" s="70">
        <v>2</v>
      </c>
      <c r="T15" s="70">
        <v>7</v>
      </c>
      <c r="U15" s="70">
        <v>2</v>
      </c>
      <c r="V15" s="70">
        <v>0</v>
      </c>
    </row>
    <row r="16" spans="2:22" x14ac:dyDescent="0.2">
      <c r="B16" s="10" t="s">
        <v>24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</row>
    <row r="17" spans="2:22" x14ac:dyDescent="0.2">
      <c r="B17" s="10" t="s">
        <v>23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</row>
    <row r="18" spans="2:22" x14ac:dyDescent="0.2">
      <c r="B18" s="10" t="s">
        <v>22</v>
      </c>
      <c r="C18" s="70">
        <v>20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3</v>
      </c>
      <c r="T18" s="70">
        <v>0</v>
      </c>
      <c r="U18" s="70">
        <v>0</v>
      </c>
      <c r="V18" s="70">
        <v>0</v>
      </c>
    </row>
    <row r="19" spans="2:22" x14ac:dyDescent="0.2">
      <c r="B19" s="10" t="s">
        <v>21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</row>
    <row r="20" spans="2:22" x14ac:dyDescent="0.2">
      <c r="B20" s="10" t="s">
        <v>20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</row>
    <row r="21" spans="2:22" x14ac:dyDescent="0.2">
      <c r="B21" s="10" t="s">
        <v>19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</row>
    <row r="22" spans="2:22" x14ac:dyDescent="0.2">
      <c r="B22" s="10" t="s">
        <v>18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</row>
    <row r="23" spans="2:22" x14ac:dyDescent="0.2">
      <c r="B23" s="10" t="s">
        <v>17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</row>
    <row r="24" spans="2:22" x14ac:dyDescent="0.2">
      <c r="B24" s="10" t="s">
        <v>16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</row>
    <row r="25" spans="2:22" x14ac:dyDescent="0.2">
      <c r="B25" s="10" t="s">
        <v>15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4</v>
      </c>
      <c r="V25" s="70">
        <v>0</v>
      </c>
    </row>
    <row r="26" spans="2:22" x14ac:dyDescent="0.2">
      <c r="B26" s="10" t="s">
        <v>14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</row>
    <row r="27" spans="2:22" x14ac:dyDescent="0.2">
      <c r="B27" s="10" t="s">
        <v>13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</row>
    <row r="28" spans="2:22" x14ac:dyDescent="0.2">
      <c r="B28" s="10" t="s">
        <v>12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</row>
    <row r="29" spans="2:22" x14ac:dyDescent="0.2">
      <c r="B29" s="10" t="s">
        <v>11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</row>
    <row r="30" spans="2:22" x14ac:dyDescent="0.2">
      <c r="B30" s="10" t="s">
        <v>10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</row>
    <row r="31" spans="2:22" x14ac:dyDescent="0.2">
      <c r="B31" s="10" t="s">
        <v>9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</row>
    <row r="32" spans="2:22" x14ac:dyDescent="0.2">
      <c r="B32" s="10" t="s">
        <v>8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</row>
    <row r="33" spans="2:22" x14ac:dyDescent="0.2">
      <c r="B33" s="10" t="s">
        <v>7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</row>
    <row r="34" spans="2:22" x14ac:dyDescent="0.2">
      <c r="B34" s="10" t="s">
        <v>6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</row>
    <row r="35" spans="2:22" x14ac:dyDescent="0.2">
      <c r="B35" s="10" t="s">
        <v>5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</row>
    <row r="36" spans="2:22" x14ac:dyDescent="0.2">
      <c r="B36" s="10" t="s">
        <v>4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100</v>
      </c>
      <c r="T36" s="70">
        <v>0</v>
      </c>
      <c r="U36" s="70">
        <v>0</v>
      </c>
      <c r="V36" s="70">
        <v>0</v>
      </c>
    </row>
    <row r="37" spans="2:22" x14ac:dyDescent="0.2">
      <c r="B37" s="8" t="s">
        <v>3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</row>
    <row r="39" spans="2:22" x14ac:dyDescent="0.2">
      <c r="B39" s="5" t="s">
        <v>2</v>
      </c>
    </row>
    <row r="40" spans="2:22" x14ac:dyDescent="0.2">
      <c r="B40" s="4" t="s">
        <v>1</v>
      </c>
    </row>
    <row r="41" spans="2:22" x14ac:dyDescent="0.2">
      <c r="B41" s="3"/>
    </row>
    <row r="42" spans="2:22" x14ac:dyDescent="0.2">
      <c r="B42" s="2" t="s">
        <v>0</v>
      </c>
    </row>
  </sheetData>
  <mergeCells count="6">
    <mergeCell ref="S7:V7"/>
    <mergeCell ref="B7:B8"/>
    <mergeCell ref="C7:F7"/>
    <mergeCell ref="G7:J7"/>
    <mergeCell ref="K7:N7"/>
    <mergeCell ref="O7:R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97"/>
  <sheetViews>
    <sheetView workbookViewId="0">
      <selection activeCell="A9" sqref="A9"/>
    </sheetView>
  </sheetViews>
  <sheetFormatPr baseColWidth="10" defaultRowHeight="15" x14ac:dyDescent="0.25"/>
  <cols>
    <col min="1" max="1" width="4.28515625" style="1" customWidth="1"/>
    <col min="2" max="2" width="22.7109375" style="1" customWidth="1"/>
    <col min="3" max="3" width="17.5703125" style="1" customWidth="1"/>
    <col min="4" max="4" width="10.42578125" style="1" customWidth="1"/>
    <col min="5" max="5" width="10.7109375" style="1" customWidth="1"/>
    <col min="6" max="6" width="7.85546875" style="1" customWidth="1"/>
    <col min="7" max="7" width="6.7109375" style="1" customWidth="1"/>
    <col min="8" max="9" width="8.85546875" style="1" customWidth="1"/>
    <col min="10" max="10" width="8" style="1" customWidth="1"/>
    <col min="11" max="11" width="8.7109375" style="1" customWidth="1"/>
    <col min="12" max="12" width="10.85546875" style="1" customWidth="1"/>
    <col min="13" max="13" width="8.5703125" style="1" customWidth="1"/>
    <col min="14" max="14" width="8" style="1" customWidth="1"/>
    <col min="15" max="15" width="8.7109375" style="1" customWidth="1"/>
    <col min="16" max="16" width="10.28515625" style="1" customWidth="1"/>
    <col min="17" max="17" width="8.140625" style="1" customWidth="1"/>
    <col min="18" max="16384" width="11.42578125" style="1"/>
  </cols>
  <sheetData>
    <row r="5" spans="2:17" x14ac:dyDescent="0.25">
      <c r="B5" s="21" t="s">
        <v>46</v>
      </c>
    </row>
    <row r="6" spans="2:17" x14ac:dyDescent="0.25">
      <c r="B6" s="20" t="s">
        <v>82</v>
      </c>
    </row>
    <row r="9" spans="2:17" ht="15" customHeight="1" x14ac:dyDescent="0.25">
      <c r="B9" s="85" t="s">
        <v>44</v>
      </c>
      <c r="C9" s="80" t="s">
        <v>63</v>
      </c>
      <c r="D9" s="85" t="s">
        <v>29</v>
      </c>
      <c r="E9" s="90" t="s">
        <v>81</v>
      </c>
      <c r="F9" s="85" t="s">
        <v>80</v>
      </c>
      <c r="G9" s="85" t="s">
        <v>79</v>
      </c>
      <c r="H9" s="85" t="s">
        <v>78</v>
      </c>
      <c r="I9" s="85" t="s">
        <v>77</v>
      </c>
      <c r="J9" s="85" t="s">
        <v>76</v>
      </c>
      <c r="K9" s="85" t="s">
        <v>75</v>
      </c>
      <c r="L9" s="85" t="s">
        <v>74</v>
      </c>
      <c r="M9" s="85" t="s">
        <v>73</v>
      </c>
      <c r="N9" s="85" t="s">
        <v>72</v>
      </c>
      <c r="O9" s="92" t="s">
        <v>71</v>
      </c>
      <c r="P9" s="92"/>
      <c r="Q9" s="90" t="s">
        <v>70</v>
      </c>
    </row>
    <row r="10" spans="2:17" ht="15" customHeight="1" x14ac:dyDescent="0.25">
      <c r="B10" s="89"/>
      <c r="C10" s="89"/>
      <c r="D10" s="81"/>
      <c r="E10" s="91"/>
      <c r="F10" s="86"/>
      <c r="G10" s="86"/>
      <c r="H10" s="86"/>
      <c r="I10" s="86"/>
      <c r="J10" s="86"/>
      <c r="K10" s="86"/>
      <c r="L10" s="86"/>
      <c r="M10" s="86"/>
      <c r="N10" s="86"/>
      <c r="O10" s="34" t="s">
        <v>69</v>
      </c>
      <c r="P10" s="34" t="s">
        <v>68</v>
      </c>
      <c r="Q10" s="91"/>
    </row>
    <row r="11" spans="2:17" ht="15" customHeight="1" x14ac:dyDescent="0.25">
      <c r="B11" s="33"/>
      <c r="C11" s="33"/>
      <c r="D11" s="93" t="s">
        <v>67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</row>
    <row r="12" spans="2:17" ht="15" customHeight="1" x14ac:dyDescent="0.25">
      <c r="B12" s="95" t="s">
        <v>29</v>
      </c>
      <c r="C12" s="13" t="s">
        <v>29</v>
      </c>
      <c r="D12" s="32">
        <f t="shared" ref="D12:Q12" si="0">+D13+D14</f>
        <v>2627328.5000000005</v>
      </c>
      <c r="E12" s="32">
        <f t="shared" si="0"/>
        <v>495</v>
      </c>
      <c r="F12" s="32">
        <f t="shared" si="0"/>
        <v>30</v>
      </c>
      <c r="G12" s="32">
        <f t="shared" si="0"/>
        <v>0</v>
      </c>
      <c r="H12" s="32">
        <f t="shared" si="0"/>
        <v>6533.9</v>
      </c>
      <c r="I12" s="32">
        <f t="shared" si="0"/>
        <v>16459.8</v>
      </c>
      <c r="J12" s="32">
        <f t="shared" si="0"/>
        <v>2159</v>
      </c>
      <c r="K12" s="32">
        <f t="shared" si="0"/>
        <v>21083.3</v>
      </c>
      <c r="L12" s="32">
        <f t="shared" si="0"/>
        <v>1358278.9</v>
      </c>
      <c r="M12" s="32">
        <f t="shared" si="0"/>
        <v>2037</v>
      </c>
      <c r="N12" s="32">
        <f t="shared" si="0"/>
        <v>89144.6</v>
      </c>
      <c r="O12" s="32">
        <f t="shared" si="0"/>
        <v>109285</v>
      </c>
      <c r="P12" s="32">
        <f t="shared" si="0"/>
        <v>1001885.3</v>
      </c>
      <c r="Q12" s="32">
        <f t="shared" si="0"/>
        <v>4164.7</v>
      </c>
    </row>
    <row r="13" spans="2:17" ht="15" customHeight="1" x14ac:dyDescent="0.25">
      <c r="B13" s="95"/>
      <c r="C13" s="13" t="s">
        <v>49</v>
      </c>
      <c r="D13" s="32">
        <f>+D16+D19+D22+D25+D28+D31+D34+D37+D40+D43+D46+D49+D52+D55+D58+D61+D64+D67+D70+D73+D76+D79+D82+D85+D88+D91</f>
        <v>2509939.9000000004</v>
      </c>
      <c r="E13" s="32">
        <v>365</v>
      </c>
      <c r="F13" s="32">
        <v>30</v>
      </c>
      <c r="G13" s="32">
        <v>0</v>
      </c>
      <c r="H13" s="32">
        <v>6184.9</v>
      </c>
      <c r="I13" s="32">
        <v>15358.8</v>
      </c>
      <c r="J13" s="32">
        <v>1289</v>
      </c>
      <c r="K13" s="32">
        <v>20588.3</v>
      </c>
      <c r="L13" s="32">
        <v>1299488.3999999999</v>
      </c>
      <c r="M13" s="32">
        <v>1722</v>
      </c>
      <c r="N13" s="32">
        <v>84036.6</v>
      </c>
      <c r="O13" s="32">
        <v>102984</v>
      </c>
      <c r="P13" s="32">
        <v>973821.20000000007</v>
      </c>
      <c r="Q13" s="32">
        <v>4050.7</v>
      </c>
    </row>
    <row r="14" spans="2:17" ht="15" customHeight="1" x14ac:dyDescent="0.25">
      <c r="B14" s="96"/>
      <c r="C14" s="28" t="s">
        <v>65</v>
      </c>
      <c r="D14" s="27">
        <f>+D17+D20+D23+D26+D29+D32+D35+D38+D41+D44+D47+D50+D53+D56+D59+D62+D65+D68+D71+D74+D77+D80+D83+D86+D89+D92</f>
        <v>117388.6</v>
      </c>
      <c r="E14" s="27">
        <v>130</v>
      </c>
      <c r="F14" s="27">
        <v>0</v>
      </c>
      <c r="G14" s="27">
        <v>0</v>
      </c>
      <c r="H14" s="27">
        <v>349</v>
      </c>
      <c r="I14" s="27">
        <v>1101</v>
      </c>
      <c r="J14" s="27">
        <v>870</v>
      </c>
      <c r="K14" s="27">
        <v>495</v>
      </c>
      <c r="L14" s="27">
        <v>58790.5</v>
      </c>
      <c r="M14" s="27">
        <v>315</v>
      </c>
      <c r="N14" s="27">
        <v>5108</v>
      </c>
      <c r="O14" s="27">
        <v>6301</v>
      </c>
      <c r="P14" s="27">
        <v>28064.1</v>
      </c>
      <c r="Q14" s="27">
        <v>114</v>
      </c>
    </row>
    <row r="15" spans="2:17" ht="15" customHeight="1" x14ac:dyDescent="0.25">
      <c r="B15" s="25" t="s">
        <v>28</v>
      </c>
      <c r="C15" s="25" t="s">
        <v>29</v>
      </c>
      <c r="D15" s="24">
        <f t="shared" ref="D15:D46" si="1">+SUM(E15:Q15)</f>
        <v>26650.3</v>
      </c>
      <c r="E15" s="24">
        <f t="shared" ref="E15:Q15" si="2">+E16+E17</f>
        <v>240</v>
      </c>
      <c r="F15" s="24">
        <f t="shared" si="2"/>
        <v>0</v>
      </c>
      <c r="G15" s="24">
        <f t="shared" si="2"/>
        <v>0</v>
      </c>
      <c r="H15" s="24">
        <f t="shared" si="2"/>
        <v>7</v>
      </c>
      <c r="I15" s="24">
        <f t="shared" si="2"/>
        <v>0</v>
      </c>
      <c r="J15" s="24">
        <f t="shared" si="2"/>
        <v>0</v>
      </c>
      <c r="K15" s="24">
        <f t="shared" si="2"/>
        <v>15</v>
      </c>
      <c r="L15" s="24">
        <f t="shared" si="2"/>
        <v>14376.8</v>
      </c>
      <c r="M15" s="24">
        <f t="shared" si="2"/>
        <v>0</v>
      </c>
      <c r="N15" s="24">
        <f t="shared" si="2"/>
        <v>2993.5</v>
      </c>
      <c r="O15" s="24">
        <f t="shared" si="2"/>
        <v>2575</v>
      </c>
      <c r="P15" s="24">
        <f t="shared" si="2"/>
        <v>6443</v>
      </c>
      <c r="Q15" s="24">
        <f t="shared" si="2"/>
        <v>0</v>
      </c>
    </row>
    <row r="16" spans="2:17" ht="15" customHeight="1" x14ac:dyDescent="0.25">
      <c r="B16" s="10"/>
      <c r="C16" s="10" t="s">
        <v>49</v>
      </c>
      <c r="D16" s="23">
        <f t="shared" si="1"/>
        <v>25966.799999999999</v>
      </c>
      <c r="E16" s="23">
        <v>240</v>
      </c>
      <c r="F16" s="23">
        <v>0</v>
      </c>
      <c r="G16" s="23">
        <v>0</v>
      </c>
      <c r="H16" s="23">
        <v>7</v>
      </c>
      <c r="I16" s="23">
        <v>0</v>
      </c>
      <c r="J16" s="23">
        <v>0</v>
      </c>
      <c r="K16" s="23">
        <v>15</v>
      </c>
      <c r="L16" s="23">
        <v>14014.8</v>
      </c>
      <c r="M16" s="23">
        <v>0</v>
      </c>
      <c r="N16" s="23">
        <v>2832</v>
      </c>
      <c r="O16" s="23">
        <v>2415</v>
      </c>
      <c r="P16" s="23">
        <v>6443</v>
      </c>
      <c r="Q16" s="23">
        <v>0</v>
      </c>
    </row>
    <row r="17" spans="2:17" ht="15" customHeight="1" x14ac:dyDescent="0.25">
      <c r="B17" s="8"/>
      <c r="C17" s="8" t="s">
        <v>65</v>
      </c>
      <c r="D17" s="22">
        <f t="shared" si="1"/>
        <v>683.5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362</v>
      </c>
      <c r="M17" s="22">
        <v>0</v>
      </c>
      <c r="N17" s="22">
        <v>161.5</v>
      </c>
      <c r="O17" s="22">
        <v>160</v>
      </c>
      <c r="P17" s="22">
        <v>0</v>
      </c>
      <c r="Q17" s="22">
        <v>0</v>
      </c>
    </row>
    <row r="18" spans="2:17" ht="15" customHeight="1" x14ac:dyDescent="0.25">
      <c r="B18" s="25" t="s">
        <v>27</v>
      </c>
      <c r="C18" s="25" t="s">
        <v>29</v>
      </c>
      <c r="D18" s="24">
        <f t="shared" si="1"/>
        <v>5355.5</v>
      </c>
      <c r="E18" s="24">
        <f t="shared" ref="E18:Q18" si="3">+E19+E20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14</v>
      </c>
      <c r="L18" s="24">
        <f t="shared" si="3"/>
        <v>1986</v>
      </c>
      <c r="M18" s="24">
        <f t="shared" si="3"/>
        <v>0</v>
      </c>
      <c r="N18" s="24">
        <f t="shared" si="3"/>
        <v>76</v>
      </c>
      <c r="O18" s="24">
        <f t="shared" si="3"/>
        <v>20</v>
      </c>
      <c r="P18" s="24">
        <f t="shared" si="3"/>
        <v>3229.5</v>
      </c>
      <c r="Q18" s="24">
        <f t="shared" si="3"/>
        <v>30</v>
      </c>
    </row>
    <row r="19" spans="2:17" ht="15" customHeight="1" x14ac:dyDescent="0.25">
      <c r="B19" s="10"/>
      <c r="C19" s="10" t="s">
        <v>49</v>
      </c>
      <c r="D19" s="23">
        <f t="shared" si="1"/>
        <v>5325.5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14</v>
      </c>
      <c r="L19" s="23">
        <v>1986</v>
      </c>
      <c r="M19" s="23">
        <v>0</v>
      </c>
      <c r="N19" s="23">
        <v>76</v>
      </c>
      <c r="O19" s="23">
        <v>20</v>
      </c>
      <c r="P19" s="23">
        <v>3199.5</v>
      </c>
      <c r="Q19" s="23">
        <v>30</v>
      </c>
    </row>
    <row r="20" spans="2:17" ht="15" customHeight="1" x14ac:dyDescent="0.25">
      <c r="B20" s="8"/>
      <c r="C20" s="8" t="s">
        <v>65</v>
      </c>
      <c r="D20" s="22">
        <f t="shared" si="1"/>
        <v>30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30</v>
      </c>
      <c r="Q20" s="22">
        <v>0</v>
      </c>
    </row>
    <row r="21" spans="2:17" ht="15" customHeight="1" x14ac:dyDescent="0.25">
      <c r="B21" s="25" t="s">
        <v>26</v>
      </c>
      <c r="C21" s="25" t="s">
        <v>29</v>
      </c>
      <c r="D21" s="24">
        <f t="shared" si="1"/>
        <v>57289.5</v>
      </c>
      <c r="E21" s="24">
        <f t="shared" ref="E21:P21" si="4">+E22+E23</f>
        <v>0</v>
      </c>
      <c r="F21" s="24">
        <f t="shared" si="4"/>
        <v>0</v>
      </c>
      <c r="G21" s="24">
        <f t="shared" si="4"/>
        <v>0</v>
      </c>
      <c r="H21" s="24">
        <f t="shared" si="4"/>
        <v>40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36633.1</v>
      </c>
      <c r="M21" s="24">
        <f t="shared" si="4"/>
        <v>0</v>
      </c>
      <c r="N21" s="24">
        <f t="shared" si="4"/>
        <v>1402</v>
      </c>
      <c r="O21" s="24">
        <f t="shared" si="4"/>
        <v>835</v>
      </c>
      <c r="P21" s="24">
        <f t="shared" si="4"/>
        <v>18309.400000000001</v>
      </c>
      <c r="Q21" s="24">
        <v>70</v>
      </c>
    </row>
    <row r="22" spans="2:17" ht="15" customHeight="1" x14ac:dyDescent="0.25">
      <c r="B22" s="10"/>
      <c r="C22" s="10" t="s">
        <v>49</v>
      </c>
      <c r="D22" s="23">
        <f t="shared" si="1"/>
        <v>52071</v>
      </c>
      <c r="E22" s="23">
        <v>0</v>
      </c>
      <c r="F22" s="23">
        <v>0</v>
      </c>
      <c r="G22" s="23">
        <v>0</v>
      </c>
      <c r="H22" s="23">
        <v>40</v>
      </c>
      <c r="I22" s="23">
        <v>0</v>
      </c>
      <c r="J22" s="23">
        <v>0</v>
      </c>
      <c r="K22" s="23">
        <v>0</v>
      </c>
      <c r="L22" s="23">
        <v>32997.599999999999</v>
      </c>
      <c r="M22" s="23">
        <v>0</v>
      </c>
      <c r="N22" s="23">
        <v>1402</v>
      </c>
      <c r="O22" s="23">
        <v>612</v>
      </c>
      <c r="P22" s="23">
        <v>17018.400000000001</v>
      </c>
      <c r="Q22" s="23">
        <v>1</v>
      </c>
    </row>
    <row r="23" spans="2:17" ht="15" customHeight="1" x14ac:dyDescent="0.25">
      <c r="B23" s="8"/>
      <c r="C23" s="8" t="s">
        <v>65</v>
      </c>
      <c r="D23" s="22">
        <f t="shared" si="1"/>
        <v>5218.5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3635.5</v>
      </c>
      <c r="M23" s="22">
        <v>0</v>
      </c>
      <c r="N23" s="22">
        <v>0</v>
      </c>
      <c r="O23" s="22">
        <v>223</v>
      </c>
      <c r="P23" s="22">
        <v>1291</v>
      </c>
      <c r="Q23" s="22">
        <v>69</v>
      </c>
    </row>
    <row r="24" spans="2:17" ht="15" customHeight="1" x14ac:dyDescent="0.25">
      <c r="B24" s="25" t="s">
        <v>25</v>
      </c>
      <c r="C24" s="25" t="s">
        <v>29</v>
      </c>
      <c r="D24" s="24">
        <f t="shared" si="1"/>
        <v>1003.6</v>
      </c>
      <c r="E24" s="24">
        <f t="shared" ref="E24:Q24" si="5">+E25+E26</f>
        <v>0</v>
      </c>
      <c r="F24" s="24">
        <f t="shared" si="5"/>
        <v>0</v>
      </c>
      <c r="G24" s="24">
        <f t="shared" si="5"/>
        <v>0</v>
      </c>
      <c r="H24" s="24">
        <f t="shared" si="5"/>
        <v>129.5</v>
      </c>
      <c r="I24" s="24">
        <f t="shared" si="5"/>
        <v>0</v>
      </c>
      <c r="J24" s="24">
        <f t="shared" si="5"/>
        <v>0</v>
      </c>
      <c r="K24" s="24">
        <f t="shared" si="5"/>
        <v>0</v>
      </c>
      <c r="L24" s="24">
        <f t="shared" si="5"/>
        <v>738.1</v>
      </c>
      <c r="M24" s="24">
        <f t="shared" si="5"/>
        <v>0</v>
      </c>
      <c r="N24" s="24">
        <f t="shared" si="5"/>
        <v>36</v>
      </c>
      <c r="O24" s="24">
        <f t="shared" si="5"/>
        <v>0</v>
      </c>
      <c r="P24" s="24">
        <f t="shared" si="5"/>
        <v>100</v>
      </c>
      <c r="Q24" s="24">
        <f t="shared" si="5"/>
        <v>0</v>
      </c>
    </row>
    <row r="25" spans="2:17" ht="15" customHeight="1" x14ac:dyDescent="0.25">
      <c r="B25" s="10"/>
      <c r="C25" s="10" t="s">
        <v>49</v>
      </c>
      <c r="D25" s="23">
        <f t="shared" si="1"/>
        <v>943.6</v>
      </c>
      <c r="E25" s="23">
        <v>0</v>
      </c>
      <c r="F25" s="23">
        <v>0</v>
      </c>
      <c r="G25" s="23">
        <v>0</v>
      </c>
      <c r="H25" s="23">
        <v>129.5</v>
      </c>
      <c r="I25" s="23">
        <v>0</v>
      </c>
      <c r="J25" s="23">
        <v>0</v>
      </c>
      <c r="K25" s="23">
        <v>0</v>
      </c>
      <c r="L25" s="23">
        <v>678.1</v>
      </c>
      <c r="M25" s="23">
        <v>0</v>
      </c>
      <c r="N25" s="23">
        <v>36</v>
      </c>
      <c r="O25" s="23">
        <v>0</v>
      </c>
      <c r="P25" s="23">
        <v>100</v>
      </c>
      <c r="Q25" s="23">
        <v>0</v>
      </c>
    </row>
    <row r="26" spans="2:17" ht="15" customHeight="1" x14ac:dyDescent="0.25">
      <c r="B26" s="8"/>
      <c r="C26" s="8" t="s">
        <v>65</v>
      </c>
      <c r="D26" s="22">
        <f t="shared" si="1"/>
        <v>60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60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2:17" ht="15" customHeight="1" x14ac:dyDescent="0.25">
      <c r="B27" s="25" t="s">
        <v>24</v>
      </c>
      <c r="C27" s="25" t="s">
        <v>29</v>
      </c>
      <c r="D27" s="24">
        <f t="shared" si="1"/>
        <v>161635.29999999999</v>
      </c>
      <c r="E27" s="24">
        <f t="shared" ref="E27:Q27" si="6">+E28+E29</f>
        <v>0</v>
      </c>
      <c r="F27" s="24">
        <f t="shared" si="6"/>
        <v>0</v>
      </c>
      <c r="G27" s="24">
        <f t="shared" si="6"/>
        <v>0</v>
      </c>
      <c r="H27" s="24">
        <f t="shared" si="6"/>
        <v>647</v>
      </c>
      <c r="I27" s="24">
        <f t="shared" si="6"/>
        <v>971</v>
      </c>
      <c r="J27" s="24">
        <f t="shared" si="6"/>
        <v>752</v>
      </c>
      <c r="K27" s="24">
        <f t="shared" si="6"/>
        <v>1493</v>
      </c>
      <c r="L27" s="24">
        <f t="shared" si="6"/>
        <v>102280.3</v>
      </c>
      <c r="M27" s="24">
        <f t="shared" si="6"/>
        <v>0</v>
      </c>
      <c r="N27" s="24">
        <f t="shared" si="6"/>
        <v>1568</v>
      </c>
      <c r="O27" s="24">
        <f t="shared" si="6"/>
        <v>3881.5</v>
      </c>
      <c r="P27" s="24">
        <f t="shared" si="6"/>
        <v>50042.5</v>
      </c>
      <c r="Q27" s="24">
        <f t="shared" si="6"/>
        <v>0</v>
      </c>
    </row>
    <row r="28" spans="2:17" ht="15" customHeight="1" x14ac:dyDescent="0.25">
      <c r="B28" s="10"/>
      <c r="C28" s="10" t="s">
        <v>49</v>
      </c>
      <c r="D28" s="23">
        <f t="shared" si="1"/>
        <v>156609.29999999999</v>
      </c>
      <c r="E28" s="23">
        <v>0</v>
      </c>
      <c r="F28" s="23">
        <v>0</v>
      </c>
      <c r="G28" s="23">
        <v>0</v>
      </c>
      <c r="H28" s="23">
        <v>647</v>
      </c>
      <c r="I28" s="23">
        <v>941</v>
      </c>
      <c r="J28" s="23">
        <v>752</v>
      </c>
      <c r="K28" s="23">
        <v>1370</v>
      </c>
      <c r="L28" s="23">
        <v>98602.3</v>
      </c>
      <c r="M28" s="23">
        <v>0</v>
      </c>
      <c r="N28" s="23">
        <v>1444</v>
      </c>
      <c r="O28" s="23">
        <v>3721.5</v>
      </c>
      <c r="P28" s="23">
        <v>49131.5</v>
      </c>
      <c r="Q28" s="23">
        <v>0</v>
      </c>
    </row>
    <row r="29" spans="2:17" ht="15" customHeight="1" x14ac:dyDescent="0.25">
      <c r="B29" s="8"/>
      <c r="C29" s="8" t="s">
        <v>65</v>
      </c>
      <c r="D29" s="22">
        <f t="shared" si="1"/>
        <v>5026</v>
      </c>
      <c r="E29" s="22">
        <v>0</v>
      </c>
      <c r="F29" s="22">
        <v>0</v>
      </c>
      <c r="G29" s="22">
        <v>0</v>
      </c>
      <c r="H29" s="22">
        <v>0</v>
      </c>
      <c r="I29" s="22">
        <v>30</v>
      </c>
      <c r="J29" s="22">
        <v>0</v>
      </c>
      <c r="K29" s="22">
        <v>123</v>
      </c>
      <c r="L29" s="22">
        <v>3678</v>
      </c>
      <c r="M29" s="22">
        <v>0</v>
      </c>
      <c r="N29" s="22">
        <v>124</v>
      </c>
      <c r="O29" s="22">
        <v>160</v>
      </c>
      <c r="P29" s="22">
        <v>911</v>
      </c>
      <c r="Q29" s="22">
        <v>0</v>
      </c>
    </row>
    <row r="30" spans="2:17" ht="15" customHeight="1" x14ac:dyDescent="0.25">
      <c r="B30" s="25" t="s">
        <v>23</v>
      </c>
      <c r="C30" s="25" t="s">
        <v>29</v>
      </c>
      <c r="D30" s="24">
        <f t="shared" si="1"/>
        <v>117450.29999999999</v>
      </c>
      <c r="E30" s="24">
        <f t="shared" ref="E30:Q30" si="7">+E31+E32</f>
        <v>0</v>
      </c>
      <c r="F30" s="24">
        <f t="shared" si="7"/>
        <v>0</v>
      </c>
      <c r="G30" s="24">
        <f t="shared" si="7"/>
        <v>0</v>
      </c>
      <c r="H30" s="24">
        <f t="shared" si="7"/>
        <v>406</v>
      </c>
      <c r="I30" s="24">
        <f t="shared" si="7"/>
        <v>148</v>
      </c>
      <c r="J30" s="24">
        <f t="shared" si="7"/>
        <v>10</v>
      </c>
      <c r="K30" s="24">
        <f t="shared" si="7"/>
        <v>565</v>
      </c>
      <c r="L30" s="24">
        <f t="shared" si="7"/>
        <v>45205.7</v>
      </c>
      <c r="M30" s="24">
        <f t="shared" si="7"/>
        <v>65</v>
      </c>
      <c r="N30" s="24">
        <f t="shared" si="7"/>
        <v>3679</v>
      </c>
      <c r="O30" s="24">
        <f t="shared" si="7"/>
        <v>5640.1</v>
      </c>
      <c r="P30" s="24">
        <f t="shared" si="7"/>
        <v>61611.5</v>
      </c>
      <c r="Q30" s="24">
        <f t="shared" si="7"/>
        <v>120</v>
      </c>
    </row>
    <row r="31" spans="2:17" ht="15" customHeight="1" x14ac:dyDescent="0.25">
      <c r="B31" s="10"/>
      <c r="C31" s="10" t="s">
        <v>49</v>
      </c>
      <c r="D31" s="23">
        <f t="shared" si="1"/>
        <v>113854.29999999999</v>
      </c>
      <c r="E31" s="23">
        <v>0</v>
      </c>
      <c r="F31" s="23">
        <v>0</v>
      </c>
      <c r="G31" s="23">
        <v>0</v>
      </c>
      <c r="H31" s="23">
        <v>406</v>
      </c>
      <c r="I31" s="23">
        <v>148</v>
      </c>
      <c r="J31" s="23">
        <v>10</v>
      </c>
      <c r="K31" s="23">
        <v>565</v>
      </c>
      <c r="L31" s="23">
        <v>42831.7</v>
      </c>
      <c r="M31" s="23">
        <v>25</v>
      </c>
      <c r="N31" s="23">
        <v>3080</v>
      </c>
      <c r="O31" s="23">
        <v>5640.1</v>
      </c>
      <c r="P31" s="23">
        <v>61028.5</v>
      </c>
      <c r="Q31" s="23">
        <v>120</v>
      </c>
    </row>
    <row r="32" spans="2:17" ht="15" customHeight="1" x14ac:dyDescent="0.25">
      <c r="B32" s="8"/>
      <c r="C32" s="8" t="s">
        <v>65</v>
      </c>
      <c r="D32" s="22">
        <f t="shared" si="1"/>
        <v>3596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2374</v>
      </c>
      <c r="M32" s="22">
        <v>40</v>
      </c>
      <c r="N32" s="22">
        <v>599</v>
      </c>
      <c r="O32" s="22">
        <v>0</v>
      </c>
      <c r="P32" s="22">
        <v>583</v>
      </c>
      <c r="Q32" s="22">
        <v>0</v>
      </c>
    </row>
    <row r="33" spans="2:17" ht="15" customHeight="1" x14ac:dyDescent="0.25">
      <c r="B33" s="25" t="s">
        <v>22</v>
      </c>
      <c r="C33" s="25" t="s">
        <v>29</v>
      </c>
      <c r="D33" s="24">
        <f t="shared" si="1"/>
        <v>8106.7</v>
      </c>
      <c r="E33" s="24">
        <f t="shared" ref="E33:Q33" si="8">+E34+E35</f>
        <v>0</v>
      </c>
      <c r="F33" s="24">
        <f t="shared" si="8"/>
        <v>0</v>
      </c>
      <c r="G33" s="24">
        <f t="shared" si="8"/>
        <v>0</v>
      </c>
      <c r="H33" s="24">
        <f t="shared" si="8"/>
        <v>0</v>
      </c>
      <c r="I33" s="24">
        <f t="shared" si="8"/>
        <v>0</v>
      </c>
      <c r="J33" s="24">
        <f t="shared" si="8"/>
        <v>0</v>
      </c>
      <c r="K33" s="24">
        <f t="shared" si="8"/>
        <v>0</v>
      </c>
      <c r="L33" s="24">
        <f t="shared" si="8"/>
        <v>5693.7</v>
      </c>
      <c r="M33" s="24">
        <f t="shared" si="8"/>
        <v>0</v>
      </c>
      <c r="N33" s="24">
        <f t="shared" si="8"/>
        <v>422</v>
      </c>
      <c r="O33" s="24">
        <f t="shared" si="8"/>
        <v>1186</v>
      </c>
      <c r="P33" s="24">
        <f t="shared" si="8"/>
        <v>805</v>
      </c>
      <c r="Q33" s="24">
        <f t="shared" si="8"/>
        <v>0</v>
      </c>
    </row>
    <row r="34" spans="2:17" ht="15" customHeight="1" x14ac:dyDescent="0.25">
      <c r="B34" s="10"/>
      <c r="C34" s="10" t="s">
        <v>49</v>
      </c>
      <c r="D34" s="23">
        <f t="shared" si="1"/>
        <v>7396.7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5693.7</v>
      </c>
      <c r="M34" s="23">
        <v>0</v>
      </c>
      <c r="N34" s="23">
        <v>112</v>
      </c>
      <c r="O34" s="23">
        <v>1186</v>
      </c>
      <c r="P34" s="23">
        <v>405</v>
      </c>
      <c r="Q34" s="23">
        <v>0</v>
      </c>
    </row>
    <row r="35" spans="2:17" ht="15" customHeight="1" x14ac:dyDescent="0.25">
      <c r="B35" s="8"/>
      <c r="C35" s="8" t="s">
        <v>65</v>
      </c>
      <c r="D35" s="22">
        <f t="shared" si="1"/>
        <v>710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310</v>
      </c>
      <c r="O35" s="22">
        <v>0</v>
      </c>
      <c r="P35" s="22">
        <v>400</v>
      </c>
      <c r="Q35" s="22">
        <v>0</v>
      </c>
    </row>
    <row r="36" spans="2:17" ht="15" customHeight="1" x14ac:dyDescent="0.25">
      <c r="B36" s="25" t="s">
        <v>21</v>
      </c>
      <c r="C36" s="25" t="s">
        <v>29</v>
      </c>
      <c r="D36" s="24">
        <f t="shared" si="1"/>
        <v>182885.90000000002</v>
      </c>
      <c r="E36" s="24">
        <f t="shared" ref="E36:Q36" si="9">+E37+E38</f>
        <v>15</v>
      </c>
      <c r="F36" s="24">
        <f t="shared" si="9"/>
        <v>0</v>
      </c>
      <c r="G36" s="24">
        <f t="shared" si="9"/>
        <v>0</v>
      </c>
      <c r="H36" s="24">
        <f t="shared" si="9"/>
        <v>317</v>
      </c>
      <c r="I36" s="24">
        <f t="shared" si="9"/>
        <v>363</v>
      </c>
      <c r="J36" s="24">
        <f t="shared" si="9"/>
        <v>12</v>
      </c>
      <c r="K36" s="24">
        <f t="shared" si="9"/>
        <v>4421</v>
      </c>
      <c r="L36" s="24">
        <f t="shared" si="9"/>
        <v>125294.2</v>
      </c>
      <c r="M36" s="24">
        <f t="shared" si="9"/>
        <v>56</v>
      </c>
      <c r="N36" s="24">
        <f t="shared" si="9"/>
        <v>1530</v>
      </c>
      <c r="O36" s="24">
        <f t="shared" si="9"/>
        <v>4980</v>
      </c>
      <c r="P36" s="24">
        <f t="shared" si="9"/>
        <v>45845.7</v>
      </c>
      <c r="Q36" s="24">
        <f t="shared" si="9"/>
        <v>52</v>
      </c>
    </row>
    <row r="37" spans="2:17" ht="15" customHeight="1" x14ac:dyDescent="0.25">
      <c r="B37" s="10"/>
      <c r="C37" s="10" t="s">
        <v>49</v>
      </c>
      <c r="D37" s="23">
        <f t="shared" si="1"/>
        <v>180679.90000000002</v>
      </c>
      <c r="E37" s="23">
        <v>15</v>
      </c>
      <c r="F37" s="23">
        <v>0</v>
      </c>
      <c r="G37" s="23">
        <v>0</v>
      </c>
      <c r="H37" s="23">
        <v>317</v>
      </c>
      <c r="I37" s="23">
        <v>363</v>
      </c>
      <c r="J37" s="23">
        <v>12</v>
      </c>
      <c r="K37" s="23">
        <v>4421</v>
      </c>
      <c r="L37" s="23">
        <v>123389.2</v>
      </c>
      <c r="M37" s="23">
        <v>56</v>
      </c>
      <c r="N37" s="23">
        <v>1491</v>
      </c>
      <c r="O37" s="23">
        <v>4980</v>
      </c>
      <c r="P37" s="23">
        <v>45583.7</v>
      </c>
      <c r="Q37" s="23">
        <v>52</v>
      </c>
    </row>
    <row r="38" spans="2:17" ht="15" customHeight="1" x14ac:dyDescent="0.25">
      <c r="B38" s="8"/>
      <c r="C38" s="8" t="s">
        <v>65</v>
      </c>
      <c r="D38" s="22">
        <f t="shared" si="1"/>
        <v>2206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1905</v>
      </c>
      <c r="M38" s="22">
        <v>0</v>
      </c>
      <c r="N38" s="22">
        <v>39</v>
      </c>
      <c r="O38" s="22">
        <v>0</v>
      </c>
      <c r="P38" s="22">
        <v>262</v>
      </c>
      <c r="Q38" s="22">
        <v>0</v>
      </c>
    </row>
    <row r="39" spans="2:17" ht="15" customHeight="1" x14ac:dyDescent="0.25">
      <c r="B39" s="25" t="s">
        <v>20</v>
      </c>
      <c r="C39" s="25" t="s">
        <v>29</v>
      </c>
      <c r="D39" s="24">
        <f t="shared" si="1"/>
        <v>283059.59999999998</v>
      </c>
      <c r="E39" s="24">
        <f t="shared" ref="E39:Q39" si="10">+E40+E41</f>
        <v>0</v>
      </c>
      <c r="F39" s="24">
        <f t="shared" si="10"/>
        <v>0</v>
      </c>
      <c r="G39" s="24">
        <f t="shared" si="10"/>
        <v>0</v>
      </c>
      <c r="H39" s="24">
        <f t="shared" si="10"/>
        <v>64</v>
      </c>
      <c r="I39" s="24">
        <f t="shared" si="10"/>
        <v>5163.5</v>
      </c>
      <c r="J39" s="24">
        <f t="shared" si="10"/>
        <v>0</v>
      </c>
      <c r="K39" s="24">
        <f t="shared" si="10"/>
        <v>1420.5</v>
      </c>
      <c r="L39" s="24">
        <f t="shared" si="10"/>
        <v>145363.6</v>
      </c>
      <c r="M39" s="24">
        <f t="shared" si="10"/>
        <v>236</v>
      </c>
      <c r="N39" s="24">
        <f t="shared" si="10"/>
        <v>5591.8</v>
      </c>
      <c r="O39" s="24">
        <f t="shared" si="10"/>
        <v>11645.9</v>
      </c>
      <c r="P39" s="24">
        <f t="shared" si="10"/>
        <v>113310.29999999999</v>
      </c>
      <c r="Q39" s="24">
        <f t="shared" si="10"/>
        <v>264</v>
      </c>
    </row>
    <row r="40" spans="2:17" ht="15" customHeight="1" x14ac:dyDescent="0.25">
      <c r="B40" s="10"/>
      <c r="C40" s="10" t="s">
        <v>49</v>
      </c>
      <c r="D40" s="23">
        <f t="shared" si="1"/>
        <v>277136.59999999998</v>
      </c>
      <c r="E40" s="23">
        <v>0</v>
      </c>
      <c r="F40" s="23">
        <v>0</v>
      </c>
      <c r="G40" s="23">
        <v>0</v>
      </c>
      <c r="H40" s="23">
        <v>64</v>
      </c>
      <c r="I40" s="23">
        <v>5138.5</v>
      </c>
      <c r="J40" s="23">
        <v>0</v>
      </c>
      <c r="K40" s="23">
        <v>1420.5</v>
      </c>
      <c r="L40" s="23">
        <v>141647.1</v>
      </c>
      <c r="M40" s="23">
        <v>236</v>
      </c>
      <c r="N40" s="23">
        <v>4907.3</v>
      </c>
      <c r="O40" s="23">
        <v>11598.9</v>
      </c>
      <c r="P40" s="23">
        <v>111860.29999999999</v>
      </c>
      <c r="Q40" s="23">
        <v>264</v>
      </c>
    </row>
    <row r="41" spans="2:17" ht="15" customHeight="1" x14ac:dyDescent="0.25">
      <c r="B41" s="8"/>
      <c r="C41" s="8" t="s">
        <v>65</v>
      </c>
      <c r="D41" s="22">
        <f t="shared" si="1"/>
        <v>5923</v>
      </c>
      <c r="E41" s="22">
        <v>0</v>
      </c>
      <c r="F41" s="22">
        <v>0</v>
      </c>
      <c r="G41" s="22">
        <v>0</v>
      </c>
      <c r="H41" s="22">
        <v>0</v>
      </c>
      <c r="I41" s="22">
        <v>25</v>
      </c>
      <c r="J41" s="22">
        <v>0</v>
      </c>
      <c r="K41" s="22">
        <v>0</v>
      </c>
      <c r="L41" s="22">
        <v>3716.5</v>
      </c>
      <c r="M41" s="22">
        <v>0</v>
      </c>
      <c r="N41" s="22">
        <v>684.5</v>
      </c>
      <c r="O41" s="22">
        <v>47</v>
      </c>
      <c r="P41" s="22">
        <v>1450</v>
      </c>
      <c r="Q41" s="22">
        <v>0</v>
      </c>
    </row>
    <row r="42" spans="2:17" ht="15" customHeight="1" x14ac:dyDescent="0.25">
      <c r="B42" s="25" t="s">
        <v>19</v>
      </c>
      <c r="C42" s="25" t="s">
        <v>29</v>
      </c>
      <c r="D42" s="24">
        <f t="shared" si="1"/>
        <v>792</v>
      </c>
      <c r="E42" s="24">
        <f t="shared" ref="E42:Q42" si="11">+E43+E44</f>
        <v>0</v>
      </c>
      <c r="F42" s="24">
        <f t="shared" si="11"/>
        <v>0</v>
      </c>
      <c r="G42" s="24">
        <f t="shared" si="11"/>
        <v>0</v>
      </c>
      <c r="H42" s="24">
        <f t="shared" si="11"/>
        <v>0</v>
      </c>
      <c r="I42" s="24">
        <f t="shared" si="11"/>
        <v>0</v>
      </c>
      <c r="J42" s="24">
        <f t="shared" si="11"/>
        <v>0</v>
      </c>
      <c r="K42" s="24">
        <f t="shared" si="11"/>
        <v>0</v>
      </c>
      <c r="L42" s="24">
        <f t="shared" si="11"/>
        <v>492</v>
      </c>
      <c r="M42" s="24">
        <f t="shared" si="11"/>
        <v>0</v>
      </c>
      <c r="N42" s="24">
        <f t="shared" si="11"/>
        <v>0</v>
      </c>
      <c r="O42" s="24">
        <f t="shared" si="11"/>
        <v>0</v>
      </c>
      <c r="P42" s="24">
        <f t="shared" si="11"/>
        <v>300</v>
      </c>
      <c r="Q42" s="24">
        <f t="shared" si="11"/>
        <v>0</v>
      </c>
    </row>
    <row r="43" spans="2:17" ht="15" customHeight="1" x14ac:dyDescent="0.25">
      <c r="B43" s="10"/>
      <c r="C43" s="10" t="s">
        <v>49</v>
      </c>
      <c r="D43" s="23">
        <f t="shared" si="1"/>
        <v>792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492</v>
      </c>
      <c r="M43" s="23">
        <v>0</v>
      </c>
      <c r="N43" s="23">
        <v>0</v>
      </c>
      <c r="O43" s="23">
        <v>0</v>
      </c>
      <c r="P43" s="23">
        <v>300</v>
      </c>
      <c r="Q43" s="23">
        <v>0</v>
      </c>
    </row>
    <row r="44" spans="2:17" ht="15" customHeight="1" x14ac:dyDescent="0.25">
      <c r="B44" s="8"/>
      <c r="C44" s="8" t="s">
        <v>65</v>
      </c>
      <c r="D44" s="22">
        <f t="shared" si="1"/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</row>
    <row r="45" spans="2:17" ht="15" customHeight="1" x14ac:dyDescent="0.25">
      <c r="B45" s="25" t="s">
        <v>18</v>
      </c>
      <c r="C45" s="25" t="s">
        <v>29</v>
      </c>
      <c r="D45" s="24">
        <f t="shared" si="1"/>
        <v>1562.5</v>
      </c>
      <c r="E45" s="24">
        <f t="shared" ref="E45:Q45" si="12">+E46+E47</f>
        <v>0</v>
      </c>
      <c r="F45" s="24">
        <f t="shared" si="12"/>
        <v>0</v>
      </c>
      <c r="G45" s="24">
        <f t="shared" si="12"/>
        <v>0</v>
      </c>
      <c r="H45" s="24">
        <f t="shared" si="12"/>
        <v>0</v>
      </c>
      <c r="I45" s="24">
        <f t="shared" si="12"/>
        <v>0</v>
      </c>
      <c r="J45" s="24">
        <f t="shared" si="12"/>
        <v>10</v>
      </c>
      <c r="K45" s="24">
        <f t="shared" si="12"/>
        <v>0</v>
      </c>
      <c r="L45" s="24">
        <f t="shared" si="12"/>
        <v>1432.5</v>
      </c>
      <c r="M45" s="24">
        <f t="shared" si="12"/>
        <v>0</v>
      </c>
      <c r="N45" s="24">
        <f t="shared" si="12"/>
        <v>120</v>
      </c>
      <c r="O45" s="24">
        <f t="shared" si="12"/>
        <v>0</v>
      </c>
      <c r="P45" s="24">
        <f t="shared" si="12"/>
        <v>0</v>
      </c>
      <c r="Q45" s="24">
        <f t="shared" si="12"/>
        <v>0</v>
      </c>
    </row>
    <row r="46" spans="2:17" ht="15" customHeight="1" x14ac:dyDescent="0.25">
      <c r="B46" s="10"/>
      <c r="C46" s="10" t="s">
        <v>49</v>
      </c>
      <c r="D46" s="23">
        <f t="shared" si="1"/>
        <v>1562.5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10</v>
      </c>
      <c r="K46" s="23">
        <v>0</v>
      </c>
      <c r="L46" s="23">
        <v>1432.5</v>
      </c>
      <c r="M46" s="23">
        <v>0</v>
      </c>
      <c r="N46" s="23">
        <v>120</v>
      </c>
      <c r="O46" s="23">
        <v>0</v>
      </c>
      <c r="P46" s="23">
        <v>0</v>
      </c>
      <c r="Q46" s="23">
        <v>0</v>
      </c>
    </row>
    <row r="47" spans="2:17" ht="15" customHeight="1" x14ac:dyDescent="0.25">
      <c r="B47" s="8"/>
      <c r="C47" s="8" t="s">
        <v>65</v>
      </c>
      <c r="D47" s="22">
        <f t="shared" ref="D47:D78" si="13">+SUM(E47:Q47)</f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</row>
    <row r="48" spans="2:17" ht="15" customHeight="1" x14ac:dyDescent="0.25">
      <c r="B48" s="25" t="s">
        <v>66</v>
      </c>
      <c r="C48" s="25" t="s">
        <v>29</v>
      </c>
      <c r="D48" s="24">
        <f t="shared" si="13"/>
        <v>146521.9</v>
      </c>
      <c r="E48" s="24">
        <f t="shared" ref="E48:Q48" si="14">+E49+E50</f>
        <v>110</v>
      </c>
      <c r="F48" s="24">
        <f t="shared" si="14"/>
        <v>0</v>
      </c>
      <c r="G48" s="24">
        <f t="shared" si="14"/>
        <v>0</v>
      </c>
      <c r="H48" s="24">
        <f t="shared" si="14"/>
        <v>205</v>
      </c>
      <c r="I48" s="24">
        <f t="shared" si="14"/>
        <v>6565</v>
      </c>
      <c r="J48" s="24">
        <f t="shared" si="14"/>
        <v>120</v>
      </c>
      <c r="K48" s="24">
        <f t="shared" si="14"/>
        <v>2920.9</v>
      </c>
      <c r="L48" s="24">
        <f t="shared" si="14"/>
        <v>74591.7</v>
      </c>
      <c r="M48" s="24">
        <f t="shared" si="14"/>
        <v>0</v>
      </c>
      <c r="N48" s="24">
        <f t="shared" si="14"/>
        <v>1770</v>
      </c>
      <c r="O48" s="24">
        <f t="shared" si="14"/>
        <v>4844</v>
      </c>
      <c r="P48" s="24">
        <f t="shared" si="14"/>
        <v>55395.3</v>
      </c>
      <c r="Q48" s="24">
        <f t="shared" si="14"/>
        <v>0</v>
      </c>
    </row>
    <row r="49" spans="2:17" ht="15" customHeight="1" x14ac:dyDescent="0.25">
      <c r="B49" s="10"/>
      <c r="C49" s="10" t="s">
        <v>49</v>
      </c>
      <c r="D49" s="23">
        <f t="shared" si="13"/>
        <v>143424.9</v>
      </c>
      <c r="E49" s="23">
        <v>110</v>
      </c>
      <c r="F49" s="23">
        <v>0</v>
      </c>
      <c r="G49" s="23">
        <v>0</v>
      </c>
      <c r="H49" s="23">
        <v>205</v>
      </c>
      <c r="I49" s="23">
        <v>6480</v>
      </c>
      <c r="J49" s="23">
        <v>0</v>
      </c>
      <c r="K49" s="23">
        <v>2920.9</v>
      </c>
      <c r="L49" s="23">
        <v>73123.7</v>
      </c>
      <c r="M49" s="23">
        <v>0</v>
      </c>
      <c r="N49" s="23">
        <v>1770</v>
      </c>
      <c r="O49" s="23">
        <v>4823</v>
      </c>
      <c r="P49" s="23">
        <v>53992.3</v>
      </c>
      <c r="Q49" s="23">
        <v>0</v>
      </c>
    </row>
    <row r="50" spans="2:17" ht="15" customHeight="1" x14ac:dyDescent="0.25">
      <c r="B50" s="8"/>
      <c r="C50" s="8" t="s">
        <v>65</v>
      </c>
      <c r="D50" s="22">
        <f t="shared" si="13"/>
        <v>3097</v>
      </c>
      <c r="E50" s="22">
        <v>0</v>
      </c>
      <c r="F50" s="22">
        <v>0</v>
      </c>
      <c r="G50" s="22">
        <v>0</v>
      </c>
      <c r="H50" s="22">
        <v>0</v>
      </c>
      <c r="I50" s="22">
        <v>85</v>
      </c>
      <c r="J50" s="22">
        <v>120</v>
      </c>
      <c r="K50" s="22">
        <v>0</v>
      </c>
      <c r="L50" s="22">
        <v>1468</v>
      </c>
      <c r="M50" s="22">
        <v>0</v>
      </c>
      <c r="N50" s="22">
        <v>0</v>
      </c>
      <c r="O50" s="22">
        <v>21</v>
      </c>
      <c r="P50" s="22">
        <v>1403</v>
      </c>
      <c r="Q50" s="22">
        <v>0</v>
      </c>
    </row>
    <row r="51" spans="2:17" ht="15" customHeight="1" x14ac:dyDescent="0.25">
      <c r="B51" s="25" t="s">
        <v>16</v>
      </c>
      <c r="C51" s="25" t="s">
        <v>29</v>
      </c>
      <c r="D51" s="24">
        <f t="shared" si="13"/>
        <v>1495</v>
      </c>
      <c r="E51" s="24">
        <f t="shared" ref="E51:Q51" si="15">+E52+E53</f>
        <v>0</v>
      </c>
      <c r="F51" s="24">
        <f t="shared" si="15"/>
        <v>0</v>
      </c>
      <c r="G51" s="24">
        <f t="shared" si="15"/>
        <v>0</v>
      </c>
      <c r="H51" s="24">
        <f t="shared" si="15"/>
        <v>0</v>
      </c>
      <c r="I51" s="24">
        <f t="shared" si="15"/>
        <v>0</v>
      </c>
      <c r="J51" s="24">
        <f t="shared" si="15"/>
        <v>0</v>
      </c>
      <c r="K51" s="24">
        <f t="shared" si="15"/>
        <v>0</v>
      </c>
      <c r="L51" s="24">
        <f t="shared" si="15"/>
        <v>1362</v>
      </c>
      <c r="M51" s="24">
        <f t="shared" si="15"/>
        <v>10</v>
      </c>
      <c r="N51" s="24">
        <f t="shared" si="15"/>
        <v>73</v>
      </c>
      <c r="O51" s="24">
        <f t="shared" si="15"/>
        <v>0</v>
      </c>
      <c r="P51" s="24">
        <f t="shared" si="15"/>
        <v>50</v>
      </c>
      <c r="Q51" s="24">
        <f t="shared" si="15"/>
        <v>0</v>
      </c>
    </row>
    <row r="52" spans="2:17" ht="15" customHeight="1" x14ac:dyDescent="0.25">
      <c r="B52" s="10"/>
      <c r="C52" s="10" t="s">
        <v>49</v>
      </c>
      <c r="D52" s="23">
        <f t="shared" si="13"/>
        <v>1445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1312</v>
      </c>
      <c r="M52" s="23">
        <v>10</v>
      </c>
      <c r="N52" s="23">
        <v>73</v>
      </c>
      <c r="O52" s="23">
        <v>0</v>
      </c>
      <c r="P52" s="23">
        <v>50</v>
      </c>
      <c r="Q52" s="23">
        <v>0</v>
      </c>
    </row>
    <row r="53" spans="2:17" ht="15" customHeight="1" x14ac:dyDescent="0.25">
      <c r="B53" s="8"/>
      <c r="C53" s="8" t="s">
        <v>65</v>
      </c>
      <c r="D53" s="22">
        <f t="shared" si="13"/>
        <v>50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50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</row>
    <row r="54" spans="2:17" ht="15" customHeight="1" x14ac:dyDescent="0.25">
      <c r="B54" s="25" t="s">
        <v>15</v>
      </c>
      <c r="C54" s="25" t="s">
        <v>29</v>
      </c>
      <c r="D54" s="24">
        <f t="shared" si="13"/>
        <v>336018.3</v>
      </c>
      <c r="E54" s="24">
        <f t="shared" ref="E54:Q54" si="16">+E55+E56</f>
        <v>0</v>
      </c>
      <c r="F54" s="24">
        <f t="shared" si="16"/>
        <v>0</v>
      </c>
      <c r="G54" s="24">
        <f t="shared" si="16"/>
        <v>0</v>
      </c>
      <c r="H54" s="24">
        <f t="shared" si="16"/>
        <v>1185.2</v>
      </c>
      <c r="I54" s="24">
        <f t="shared" si="16"/>
        <v>1485.8</v>
      </c>
      <c r="J54" s="24">
        <f t="shared" si="16"/>
        <v>995</v>
      </c>
      <c r="K54" s="24">
        <f t="shared" si="16"/>
        <v>5039.3999999999996</v>
      </c>
      <c r="L54" s="24">
        <f t="shared" si="16"/>
        <v>256297.9</v>
      </c>
      <c r="M54" s="24">
        <f t="shared" si="16"/>
        <v>245</v>
      </c>
      <c r="N54" s="24">
        <f t="shared" si="16"/>
        <v>6490</v>
      </c>
      <c r="O54" s="24">
        <f t="shared" si="16"/>
        <v>10118.700000000001</v>
      </c>
      <c r="P54" s="24">
        <f t="shared" si="16"/>
        <v>53823.3</v>
      </c>
      <c r="Q54" s="24">
        <f t="shared" si="16"/>
        <v>338</v>
      </c>
    </row>
    <row r="55" spans="2:17" ht="15" customHeight="1" x14ac:dyDescent="0.25">
      <c r="B55" s="10"/>
      <c r="C55" s="10" t="s">
        <v>49</v>
      </c>
      <c r="D55" s="23">
        <f t="shared" si="13"/>
        <v>319273</v>
      </c>
      <c r="E55" s="23">
        <v>0</v>
      </c>
      <c r="F55" s="23">
        <v>0</v>
      </c>
      <c r="G55" s="23">
        <v>0</v>
      </c>
      <c r="H55" s="23">
        <v>1135.2</v>
      </c>
      <c r="I55" s="23">
        <v>524.79999999999995</v>
      </c>
      <c r="J55" s="23">
        <v>265</v>
      </c>
      <c r="K55" s="23">
        <v>5039.3999999999996</v>
      </c>
      <c r="L55" s="23">
        <v>250652.9</v>
      </c>
      <c r="M55" s="23">
        <v>245</v>
      </c>
      <c r="N55" s="23">
        <v>6333</v>
      </c>
      <c r="O55" s="23">
        <v>8004.7</v>
      </c>
      <c r="P55" s="23">
        <v>46735</v>
      </c>
      <c r="Q55" s="23">
        <v>338</v>
      </c>
    </row>
    <row r="56" spans="2:17" ht="15" customHeight="1" x14ac:dyDescent="0.25">
      <c r="B56" s="8"/>
      <c r="C56" s="8" t="s">
        <v>65</v>
      </c>
      <c r="D56" s="22">
        <f t="shared" si="13"/>
        <v>16745.3</v>
      </c>
      <c r="E56" s="22">
        <v>0</v>
      </c>
      <c r="F56" s="22">
        <v>0</v>
      </c>
      <c r="G56" s="22">
        <v>0</v>
      </c>
      <c r="H56" s="22">
        <v>50</v>
      </c>
      <c r="I56" s="22">
        <v>961</v>
      </c>
      <c r="J56" s="22">
        <v>730</v>
      </c>
      <c r="K56" s="22">
        <v>0</v>
      </c>
      <c r="L56" s="22">
        <v>5645</v>
      </c>
      <c r="M56" s="22">
        <v>0</v>
      </c>
      <c r="N56" s="22">
        <v>157</v>
      </c>
      <c r="O56" s="22">
        <v>2114</v>
      </c>
      <c r="P56" s="22">
        <v>7088.3</v>
      </c>
      <c r="Q56" s="22">
        <v>0</v>
      </c>
    </row>
    <row r="57" spans="2:17" ht="15" customHeight="1" x14ac:dyDescent="0.25">
      <c r="B57" s="25" t="s">
        <v>14</v>
      </c>
      <c r="C57" s="25" t="s">
        <v>29</v>
      </c>
      <c r="D57" s="24">
        <f t="shared" si="13"/>
        <v>144734.29999999999</v>
      </c>
      <c r="E57" s="24">
        <f t="shared" ref="E57:Q57" si="17">+E58+E59</f>
        <v>130</v>
      </c>
      <c r="F57" s="24">
        <f t="shared" si="17"/>
        <v>0</v>
      </c>
      <c r="G57" s="24">
        <f t="shared" si="17"/>
        <v>0</v>
      </c>
      <c r="H57" s="24">
        <f t="shared" si="17"/>
        <v>167</v>
      </c>
      <c r="I57" s="24">
        <f t="shared" si="17"/>
        <v>46</v>
      </c>
      <c r="J57" s="24">
        <f t="shared" si="17"/>
        <v>0</v>
      </c>
      <c r="K57" s="24">
        <f t="shared" si="17"/>
        <v>87</v>
      </c>
      <c r="L57" s="24">
        <f t="shared" si="17"/>
        <v>67012.100000000006</v>
      </c>
      <c r="M57" s="24">
        <f t="shared" si="17"/>
        <v>0</v>
      </c>
      <c r="N57" s="24">
        <f t="shared" si="17"/>
        <v>7325.5</v>
      </c>
      <c r="O57" s="24">
        <f t="shared" si="17"/>
        <v>10063</v>
      </c>
      <c r="P57" s="24">
        <f t="shared" si="17"/>
        <v>57276.7</v>
      </c>
      <c r="Q57" s="24">
        <f t="shared" si="17"/>
        <v>2627</v>
      </c>
    </row>
    <row r="58" spans="2:17" ht="15" customHeight="1" x14ac:dyDescent="0.25">
      <c r="B58" s="10"/>
      <c r="C58" s="10" t="s">
        <v>49</v>
      </c>
      <c r="D58" s="23">
        <f t="shared" si="13"/>
        <v>134780.1</v>
      </c>
      <c r="E58" s="23">
        <v>0</v>
      </c>
      <c r="F58" s="23">
        <v>0</v>
      </c>
      <c r="G58" s="23">
        <v>0</v>
      </c>
      <c r="H58" s="23">
        <v>147</v>
      </c>
      <c r="I58" s="23">
        <v>46</v>
      </c>
      <c r="J58" s="23">
        <v>0</v>
      </c>
      <c r="K58" s="23">
        <v>87</v>
      </c>
      <c r="L58" s="23">
        <v>60306.1</v>
      </c>
      <c r="M58" s="23">
        <v>0</v>
      </c>
      <c r="N58" s="23">
        <v>6619.5</v>
      </c>
      <c r="O58" s="23">
        <v>9421</v>
      </c>
      <c r="P58" s="23">
        <v>55526.5</v>
      </c>
      <c r="Q58" s="23">
        <v>2627</v>
      </c>
    </row>
    <row r="59" spans="2:17" ht="15" customHeight="1" x14ac:dyDescent="0.25">
      <c r="B59" s="8"/>
      <c r="C59" s="8" t="s">
        <v>65</v>
      </c>
      <c r="D59" s="22">
        <f t="shared" si="13"/>
        <v>9954.2000000000007</v>
      </c>
      <c r="E59" s="22">
        <v>130</v>
      </c>
      <c r="F59" s="22">
        <v>0</v>
      </c>
      <c r="G59" s="22">
        <v>0</v>
      </c>
      <c r="H59" s="22">
        <v>20</v>
      </c>
      <c r="I59" s="22">
        <v>0</v>
      </c>
      <c r="J59" s="22">
        <v>0</v>
      </c>
      <c r="K59" s="22">
        <v>0</v>
      </c>
      <c r="L59" s="22">
        <v>6706</v>
      </c>
      <c r="M59" s="22">
        <v>0</v>
      </c>
      <c r="N59" s="22">
        <v>706</v>
      </c>
      <c r="O59" s="22">
        <v>642</v>
      </c>
      <c r="P59" s="22">
        <v>1750.2</v>
      </c>
      <c r="Q59" s="22">
        <v>0</v>
      </c>
    </row>
    <row r="60" spans="2:17" ht="15" customHeight="1" x14ac:dyDescent="0.25">
      <c r="B60" s="25" t="s">
        <v>13</v>
      </c>
      <c r="C60" s="25" t="s">
        <v>29</v>
      </c>
      <c r="D60" s="24">
        <f t="shared" si="13"/>
        <v>38976.199999999997</v>
      </c>
      <c r="E60" s="24">
        <f t="shared" ref="E60:Q60" si="18">+E61+E62</f>
        <v>0</v>
      </c>
      <c r="F60" s="24">
        <f t="shared" si="18"/>
        <v>0</v>
      </c>
      <c r="G60" s="24">
        <f t="shared" si="18"/>
        <v>0</v>
      </c>
      <c r="H60" s="24">
        <f t="shared" si="18"/>
        <v>0</v>
      </c>
      <c r="I60" s="24">
        <f t="shared" si="18"/>
        <v>0</v>
      </c>
      <c r="J60" s="24">
        <f t="shared" si="18"/>
        <v>0</v>
      </c>
      <c r="K60" s="24">
        <f t="shared" si="18"/>
        <v>0</v>
      </c>
      <c r="L60" s="24">
        <f t="shared" si="18"/>
        <v>21636.6</v>
      </c>
      <c r="M60" s="24">
        <f t="shared" si="18"/>
        <v>0</v>
      </c>
      <c r="N60" s="24">
        <f t="shared" si="18"/>
        <v>825.6</v>
      </c>
      <c r="O60" s="24">
        <f t="shared" si="18"/>
        <v>180</v>
      </c>
      <c r="P60" s="24">
        <f t="shared" si="18"/>
        <v>16334</v>
      </c>
      <c r="Q60" s="24">
        <f t="shared" si="18"/>
        <v>0</v>
      </c>
    </row>
    <row r="61" spans="2:17" ht="15" customHeight="1" x14ac:dyDescent="0.25">
      <c r="B61" s="10"/>
      <c r="C61" s="10" t="s">
        <v>49</v>
      </c>
      <c r="D61" s="23">
        <f t="shared" si="13"/>
        <v>37038.199999999997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20223.599999999999</v>
      </c>
      <c r="M61" s="23">
        <v>0</v>
      </c>
      <c r="N61" s="23">
        <v>825.6</v>
      </c>
      <c r="O61" s="23">
        <v>70</v>
      </c>
      <c r="P61" s="23">
        <v>15919</v>
      </c>
      <c r="Q61" s="23">
        <v>0</v>
      </c>
    </row>
    <row r="62" spans="2:17" ht="15" customHeight="1" x14ac:dyDescent="0.25">
      <c r="B62" s="8"/>
      <c r="C62" s="8" t="s">
        <v>65</v>
      </c>
      <c r="D62" s="22">
        <f t="shared" si="13"/>
        <v>1938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1413</v>
      </c>
      <c r="M62" s="22">
        <v>0</v>
      </c>
      <c r="N62" s="22">
        <v>0</v>
      </c>
      <c r="O62" s="22">
        <v>110</v>
      </c>
      <c r="P62" s="22">
        <v>415</v>
      </c>
      <c r="Q62" s="22">
        <v>0</v>
      </c>
    </row>
    <row r="63" spans="2:17" ht="15" customHeight="1" x14ac:dyDescent="0.25">
      <c r="B63" s="25" t="s">
        <v>12</v>
      </c>
      <c r="C63" s="25" t="s">
        <v>29</v>
      </c>
      <c r="D63" s="24">
        <f t="shared" si="13"/>
        <v>222594.40000000002</v>
      </c>
      <c r="E63" s="24">
        <f t="shared" ref="E63:Q63" si="19">+E64+E65</f>
        <v>0</v>
      </c>
      <c r="F63" s="24">
        <f t="shared" si="19"/>
        <v>0</v>
      </c>
      <c r="G63" s="24">
        <f t="shared" si="19"/>
        <v>0</v>
      </c>
      <c r="H63" s="24">
        <f t="shared" si="19"/>
        <v>278</v>
      </c>
      <c r="I63" s="24">
        <f t="shared" si="19"/>
        <v>146.5</v>
      </c>
      <c r="J63" s="24">
        <f t="shared" si="19"/>
        <v>0</v>
      </c>
      <c r="K63" s="24">
        <f t="shared" si="19"/>
        <v>1547</v>
      </c>
      <c r="L63" s="24">
        <f t="shared" si="19"/>
        <v>74472.600000000006</v>
      </c>
      <c r="M63" s="24">
        <f t="shared" si="19"/>
        <v>25</v>
      </c>
      <c r="N63" s="24">
        <f t="shared" si="19"/>
        <v>11313</v>
      </c>
      <c r="O63" s="24">
        <f t="shared" si="19"/>
        <v>4476</v>
      </c>
      <c r="P63" s="24">
        <f t="shared" si="19"/>
        <v>130054.3</v>
      </c>
      <c r="Q63" s="24">
        <f t="shared" si="19"/>
        <v>282</v>
      </c>
    </row>
    <row r="64" spans="2:17" ht="15" customHeight="1" x14ac:dyDescent="0.25">
      <c r="B64" s="10"/>
      <c r="C64" s="10" t="s">
        <v>49</v>
      </c>
      <c r="D64" s="23">
        <f t="shared" si="13"/>
        <v>213373.40000000002</v>
      </c>
      <c r="E64" s="23">
        <v>0</v>
      </c>
      <c r="F64" s="23">
        <v>0</v>
      </c>
      <c r="G64" s="23">
        <v>0</v>
      </c>
      <c r="H64" s="23">
        <v>254</v>
      </c>
      <c r="I64" s="23">
        <v>146.5</v>
      </c>
      <c r="J64" s="23">
        <v>0</v>
      </c>
      <c r="K64" s="23">
        <v>1447</v>
      </c>
      <c r="L64" s="23">
        <v>69204.100000000006</v>
      </c>
      <c r="M64" s="23">
        <v>0</v>
      </c>
      <c r="N64" s="23">
        <v>10812</v>
      </c>
      <c r="O64" s="23">
        <v>4406</v>
      </c>
      <c r="P64" s="23">
        <v>126821.8</v>
      </c>
      <c r="Q64" s="23">
        <v>282</v>
      </c>
    </row>
    <row r="65" spans="2:17" ht="15" customHeight="1" x14ac:dyDescent="0.25">
      <c r="B65" s="8"/>
      <c r="C65" s="8" t="s">
        <v>65</v>
      </c>
      <c r="D65" s="22">
        <f t="shared" si="13"/>
        <v>9221</v>
      </c>
      <c r="E65" s="22">
        <v>0</v>
      </c>
      <c r="F65" s="22">
        <v>0</v>
      </c>
      <c r="G65" s="22">
        <v>0</v>
      </c>
      <c r="H65" s="22">
        <v>24</v>
      </c>
      <c r="I65" s="22">
        <v>0</v>
      </c>
      <c r="J65" s="22">
        <v>0</v>
      </c>
      <c r="K65" s="22">
        <v>100</v>
      </c>
      <c r="L65" s="22">
        <v>5268.5</v>
      </c>
      <c r="M65" s="22">
        <v>25</v>
      </c>
      <c r="N65" s="22">
        <v>501</v>
      </c>
      <c r="O65" s="22">
        <v>70</v>
      </c>
      <c r="P65" s="22">
        <v>3232.5</v>
      </c>
      <c r="Q65" s="22">
        <v>0</v>
      </c>
    </row>
    <row r="66" spans="2:17" ht="15" customHeight="1" x14ac:dyDescent="0.25">
      <c r="B66" s="25" t="s">
        <v>11</v>
      </c>
      <c r="C66" s="25" t="s">
        <v>29</v>
      </c>
      <c r="D66" s="24">
        <f t="shared" si="13"/>
        <v>5163.5</v>
      </c>
      <c r="E66" s="24">
        <f t="shared" ref="E66:Q66" si="20">+E67+E68</f>
        <v>0</v>
      </c>
      <c r="F66" s="24">
        <f t="shared" si="20"/>
        <v>0</v>
      </c>
      <c r="G66" s="24">
        <f t="shared" si="20"/>
        <v>0</v>
      </c>
      <c r="H66" s="24">
        <f t="shared" si="20"/>
        <v>0</v>
      </c>
      <c r="I66" s="24">
        <f t="shared" si="20"/>
        <v>0</v>
      </c>
      <c r="J66" s="24">
        <f t="shared" si="20"/>
        <v>50</v>
      </c>
      <c r="K66" s="24">
        <f t="shared" si="20"/>
        <v>0</v>
      </c>
      <c r="L66" s="24">
        <f t="shared" si="20"/>
        <v>2661.5</v>
      </c>
      <c r="M66" s="24">
        <f t="shared" si="20"/>
        <v>0</v>
      </c>
      <c r="N66" s="24">
        <f t="shared" si="20"/>
        <v>371</v>
      </c>
      <c r="O66" s="24">
        <f t="shared" si="20"/>
        <v>1951</v>
      </c>
      <c r="P66" s="24">
        <f t="shared" si="20"/>
        <v>130</v>
      </c>
      <c r="Q66" s="24">
        <f t="shared" si="20"/>
        <v>0</v>
      </c>
    </row>
    <row r="67" spans="2:17" ht="15" customHeight="1" x14ac:dyDescent="0.25">
      <c r="B67" s="10"/>
      <c r="C67" s="10" t="s">
        <v>49</v>
      </c>
      <c r="D67" s="23">
        <f t="shared" si="13"/>
        <v>4814.5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50</v>
      </c>
      <c r="K67" s="23">
        <v>0</v>
      </c>
      <c r="L67" s="23">
        <v>2412.5</v>
      </c>
      <c r="M67" s="23">
        <v>0</v>
      </c>
      <c r="N67" s="23">
        <v>371</v>
      </c>
      <c r="O67" s="23">
        <v>1951</v>
      </c>
      <c r="P67" s="23">
        <v>30</v>
      </c>
      <c r="Q67" s="23">
        <v>0</v>
      </c>
    </row>
    <row r="68" spans="2:17" ht="15" customHeight="1" x14ac:dyDescent="0.25">
      <c r="B68" s="8"/>
      <c r="C68" s="8" t="s">
        <v>65</v>
      </c>
      <c r="D68" s="22">
        <f t="shared" si="13"/>
        <v>349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249</v>
      </c>
      <c r="M68" s="22">
        <v>0</v>
      </c>
      <c r="N68" s="22">
        <v>0</v>
      </c>
      <c r="O68" s="22">
        <v>0</v>
      </c>
      <c r="P68" s="22">
        <v>100</v>
      </c>
      <c r="Q68" s="22">
        <v>0</v>
      </c>
    </row>
    <row r="69" spans="2:17" ht="15" customHeight="1" x14ac:dyDescent="0.25">
      <c r="B69" s="25" t="s">
        <v>10</v>
      </c>
      <c r="C69" s="25" t="s">
        <v>29</v>
      </c>
      <c r="D69" s="24">
        <f t="shared" si="13"/>
        <v>2909</v>
      </c>
      <c r="E69" s="24">
        <f t="shared" ref="E69:Q69" si="21">+E70+E71</f>
        <v>0</v>
      </c>
      <c r="F69" s="24">
        <f t="shared" si="21"/>
        <v>0</v>
      </c>
      <c r="G69" s="24">
        <f t="shared" si="21"/>
        <v>0</v>
      </c>
      <c r="H69" s="24">
        <f t="shared" si="21"/>
        <v>37</v>
      </c>
      <c r="I69" s="24">
        <f t="shared" si="21"/>
        <v>0</v>
      </c>
      <c r="J69" s="24">
        <f t="shared" si="21"/>
        <v>180</v>
      </c>
      <c r="K69" s="24">
        <f t="shared" si="21"/>
        <v>0</v>
      </c>
      <c r="L69" s="24">
        <f t="shared" si="21"/>
        <v>1193</v>
      </c>
      <c r="M69" s="24">
        <f t="shared" si="21"/>
        <v>0</v>
      </c>
      <c r="N69" s="24">
        <f t="shared" si="21"/>
        <v>147</v>
      </c>
      <c r="O69" s="24">
        <f t="shared" si="21"/>
        <v>230</v>
      </c>
      <c r="P69" s="24">
        <f t="shared" si="21"/>
        <v>1122</v>
      </c>
      <c r="Q69" s="24">
        <f t="shared" si="21"/>
        <v>0</v>
      </c>
    </row>
    <row r="70" spans="2:17" ht="15" customHeight="1" x14ac:dyDescent="0.25">
      <c r="B70" s="10"/>
      <c r="C70" s="10" t="s">
        <v>49</v>
      </c>
      <c r="D70" s="23">
        <f t="shared" si="13"/>
        <v>2734</v>
      </c>
      <c r="E70" s="23">
        <v>0</v>
      </c>
      <c r="F70" s="23">
        <v>0</v>
      </c>
      <c r="G70" s="23">
        <v>0</v>
      </c>
      <c r="H70" s="23">
        <v>37</v>
      </c>
      <c r="I70" s="23">
        <v>0</v>
      </c>
      <c r="J70" s="23">
        <v>180</v>
      </c>
      <c r="K70" s="23">
        <v>0</v>
      </c>
      <c r="L70" s="23">
        <v>1018</v>
      </c>
      <c r="M70" s="23">
        <v>0</v>
      </c>
      <c r="N70" s="23">
        <v>147</v>
      </c>
      <c r="O70" s="23">
        <v>230</v>
      </c>
      <c r="P70" s="23">
        <v>1122</v>
      </c>
      <c r="Q70" s="23">
        <v>0</v>
      </c>
    </row>
    <row r="71" spans="2:17" ht="15" customHeight="1" x14ac:dyDescent="0.25">
      <c r="B71" s="8"/>
      <c r="C71" s="8" t="s">
        <v>65</v>
      </c>
      <c r="D71" s="22">
        <f t="shared" si="13"/>
        <v>175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175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</row>
    <row r="72" spans="2:17" ht="15" customHeight="1" x14ac:dyDescent="0.25">
      <c r="B72" s="25" t="s">
        <v>9</v>
      </c>
      <c r="C72" s="25" t="s">
        <v>29</v>
      </c>
      <c r="D72" s="24">
        <f t="shared" si="13"/>
        <v>270410.40000000002</v>
      </c>
      <c r="E72" s="24">
        <f t="shared" ref="E72:P72" si="22">+E73+E74</f>
        <v>0</v>
      </c>
      <c r="F72" s="24">
        <f t="shared" si="22"/>
        <v>30</v>
      </c>
      <c r="G72" s="24">
        <f t="shared" si="22"/>
        <v>0</v>
      </c>
      <c r="H72" s="24">
        <f t="shared" si="22"/>
        <v>1780</v>
      </c>
      <c r="I72" s="24">
        <f t="shared" si="22"/>
        <v>496</v>
      </c>
      <c r="J72" s="24">
        <f t="shared" si="22"/>
        <v>30</v>
      </c>
      <c r="K72" s="24">
        <f t="shared" si="22"/>
        <v>108</v>
      </c>
      <c r="L72" s="24">
        <f t="shared" si="22"/>
        <v>84794.2</v>
      </c>
      <c r="M72" s="24">
        <f t="shared" si="22"/>
        <v>128</v>
      </c>
      <c r="N72" s="24">
        <f t="shared" si="22"/>
        <v>15033.8</v>
      </c>
      <c r="O72" s="24">
        <f t="shared" si="22"/>
        <v>5182.5</v>
      </c>
      <c r="P72" s="24">
        <f t="shared" si="22"/>
        <v>162738.9</v>
      </c>
      <c r="Q72" s="24">
        <v>89</v>
      </c>
    </row>
    <row r="73" spans="2:17" ht="15" customHeight="1" x14ac:dyDescent="0.25">
      <c r="B73" s="10"/>
      <c r="C73" s="10" t="s">
        <v>49</v>
      </c>
      <c r="D73" s="23">
        <f t="shared" si="13"/>
        <v>249783.69999999998</v>
      </c>
      <c r="E73" s="23">
        <v>0</v>
      </c>
      <c r="F73" s="23">
        <v>30</v>
      </c>
      <c r="G73" s="23">
        <v>0</v>
      </c>
      <c r="H73" s="23">
        <v>1655</v>
      </c>
      <c r="I73" s="23">
        <v>496</v>
      </c>
      <c r="J73" s="23">
        <v>10</v>
      </c>
      <c r="K73" s="23">
        <v>36</v>
      </c>
      <c r="L73" s="23">
        <v>71912.599999999991</v>
      </c>
      <c r="M73" s="23">
        <v>78</v>
      </c>
      <c r="N73" s="23">
        <v>14104.8</v>
      </c>
      <c r="O73" s="23">
        <v>4543.5</v>
      </c>
      <c r="P73" s="23">
        <v>156828.79999999999</v>
      </c>
      <c r="Q73" s="23">
        <v>89</v>
      </c>
    </row>
    <row r="74" spans="2:17" ht="15" customHeight="1" x14ac:dyDescent="0.25">
      <c r="B74" s="8"/>
      <c r="C74" s="8" t="s">
        <v>65</v>
      </c>
      <c r="D74" s="22">
        <f t="shared" si="13"/>
        <v>20626.7</v>
      </c>
      <c r="E74" s="22">
        <v>0</v>
      </c>
      <c r="F74" s="22">
        <v>0</v>
      </c>
      <c r="G74" s="22">
        <v>0</v>
      </c>
      <c r="H74" s="22">
        <v>125</v>
      </c>
      <c r="I74" s="22">
        <v>0</v>
      </c>
      <c r="J74" s="22">
        <v>20</v>
      </c>
      <c r="K74" s="22">
        <v>72</v>
      </c>
      <c r="L74" s="22">
        <v>12881.6</v>
      </c>
      <c r="M74" s="22">
        <v>50</v>
      </c>
      <c r="N74" s="22">
        <v>929</v>
      </c>
      <c r="O74" s="22">
        <v>639</v>
      </c>
      <c r="P74" s="22">
        <v>5910.1</v>
      </c>
      <c r="Q74" s="22">
        <v>0</v>
      </c>
    </row>
    <row r="75" spans="2:17" ht="15" customHeight="1" x14ac:dyDescent="0.25">
      <c r="B75" s="25" t="s">
        <v>8</v>
      </c>
      <c r="C75" s="25" t="s">
        <v>29</v>
      </c>
      <c r="D75" s="24">
        <f t="shared" si="13"/>
        <v>50408</v>
      </c>
      <c r="E75" s="24">
        <f t="shared" ref="E75:Q75" si="23">+E76+E77</f>
        <v>0</v>
      </c>
      <c r="F75" s="24">
        <f t="shared" si="23"/>
        <v>0</v>
      </c>
      <c r="G75" s="24">
        <f t="shared" si="23"/>
        <v>0</v>
      </c>
      <c r="H75" s="24">
        <f t="shared" si="23"/>
        <v>382.5</v>
      </c>
      <c r="I75" s="24">
        <f t="shared" si="23"/>
        <v>0</v>
      </c>
      <c r="J75" s="24">
        <f t="shared" si="23"/>
        <v>0</v>
      </c>
      <c r="K75" s="24">
        <f t="shared" si="23"/>
        <v>200</v>
      </c>
      <c r="L75" s="24">
        <f t="shared" si="23"/>
        <v>29403.399999999998</v>
      </c>
      <c r="M75" s="24">
        <f t="shared" si="23"/>
        <v>407</v>
      </c>
      <c r="N75" s="24">
        <f t="shared" si="23"/>
        <v>3732.3</v>
      </c>
      <c r="O75" s="24">
        <f t="shared" si="23"/>
        <v>1515</v>
      </c>
      <c r="P75" s="24">
        <f t="shared" si="23"/>
        <v>14767.8</v>
      </c>
      <c r="Q75" s="24">
        <f t="shared" si="23"/>
        <v>0</v>
      </c>
    </row>
    <row r="76" spans="2:17" ht="15" customHeight="1" x14ac:dyDescent="0.25">
      <c r="B76" s="10"/>
      <c r="C76" s="10" t="s">
        <v>49</v>
      </c>
      <c r="D76" s="23">
        <f t="shared" si="13"/>
        <v>46823.399999999994</v>
      </c>
      <c r="E76" s="23">
        <v>0</v>
      </c>
      <c r="F76" s="23">
        <v>0</v>
      </c>
      <c r="G76" s="23">
        <v>0</v>
      </c>
      <c r="H76" s="23">
        <v>382.5</v>
      </c>
      <c r="I76" s="23">
        <v>0</v>
      </c>
      <c r="J76" s="23">
        <v>0</v>
      </c>
      <c r="K76" s="23">
        <v>20</v>
      </c>
      <c r="L76" s="23">
        <v>28041.8</v>
      </c>
      <c r="M76" s="23">
        <v>267</v>
      </c>
      <c r="N76" s="23">
        <v>3556.3</v>
      </c>
      <c r="O76" s="23">
        <v>970</v>
      </c>
      <c r="P76" s="23">
        <v>13585.8</v>
      </c>
      <c r="Q76" s="23">
        <v>0</v>
      </c>
    </row>
    <row r="77" spans="2:17" ht="15" customHeight="1" x14ac:dyDescent="0.25">
      <c r="B77" s="8"/>
      <c r="C77" s="8" t="s">
        <v>65</v>
      </c>
      <c r="D77" s="22">
        <f t="shared" si="13"/>
        <v>3584.6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180</v>
      </c>
      <c r="L77" s="22">
        <v>1361.6</v>
      </c>
      <c r="M77" s="22">
        <v>140</v>
      </c>
      <c r="N77" s="22">
        <v>176</v>
      </c>
      <c r="O77" s="22">
        <v>545</v>
      </c>
      <c r="P77" s="22">
        <v>1182</v>
      </c>
      <c r="Q77" s="22">
        <v>0</v>
      </c>
    </row>
    <row r="78" spans="2:17" ht="15" customHeight="1" x14ac:dyDescent="0.25">
      <c r="B78" s="25" t="s">
        <v>7</v>
      </c>
      <c r="C78" s="25" t="s">
        <v>29</v>
      </c>
      <c r="D78" s="24">
        <f t="shared" si="13"/>
        <v>746</v>
      </c>
      <c r="E78" s="24">
        <f t="shared" ref="E78:Q78" si="24">+E79+E80</f>
        <v>0</v>
      </c>
      <c r="F78" s="24">
        <f t="shared" si="24"/>
        <v>0</v>
      </c>
      <c r="G78" s="24">
        <f t="shared" si="24"/>
        <v>0</v>
      </c>
      <c r="H78" s="24">
        <f t="shared" si="24"/>
        <v>0</v>
      </c>
      <c r="I78" s="24">
        <f t="shared" si="24"/>
        <v>0</v>
      </c>
      <c r="J78" s="24">
        <f t="shared" si="24"/>
        <v>0</v>
      </c>
      <c r="K78" s="24">
        <f t="shared" si="24"/>
        <v>0</v>
      </c>
      <c r="L78" s="24">
        <f t="shared" si="24"/>
        <v>496</v>
      </c>
      <c r="M78" s="24">
        <f t="shared" si="24"/>
        <v>0</v>
      </c>
      <c r="N78" s="24">
        <f t="shared" si="24"/>
        <v>0</v>
      </c>
      <c r="O78" s="24">
        <f t="shared" si="24"/>
        <v>250</v>
      </c>
      <c r="P78" s="24">
        <f t="shared" si="24"/>
        <v>0</v>
      </c>
      <c r="Q78" s="24">
        <f t="shared" si="24"/>
        <v>0</v>
      </c>
    </row>
    <row r="79" spans="2:17" ht="15" customHeight="1" x14ac:dyDescent="0.25">
      <c r="B79" s="10"/>
      <c r="C79" s="10" t="s">
        <v>49</v>
      </c>
      <c r="D79" s="23">
        <f t="shared" ref="D79:D110" si="25">+SUM(E79:Q79)</f>
        <v>546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296</v>
      </c>
      <c r="M79" s="23">
        <v>0</v>
      </c>
      <c r="N79" s="23">
        <v>0</v>
      </c>
      <c r="O79" s="23">
        <v>250</v>
      </c>
      <c r="P79" s="23">
        <v>0</v>
      </c>
      <c r="Q79" s="23">
        <v>0</v>
      </c>
    </row>
    <row r="80" spans="2:17" ht="15" customHeight="1" x14ac:dyDescent="0.25">
      <c r="B80" s="8"/>
      <c r="C80" s="8" t="s">
        <v>65</v>
      </c>
      <c r="D80" s="22">
        <f t="shared" si="25"/>
        <v>200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200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</row>
    <row r="81" spans="2:17" ht="15" customHeight="1" x14ac:dyDescent="0.25">
      <c r="B81" s="25" t="s">
        <v>6</v>
      </c>
      <c r="C81" s="25" t="s">
        <v>29</v>
      </c>
      <c r="D81" s="24">
        <f t="shared" si="25"/>
        <v>148359</v>
      </c>
      <c r="E81" s="24">
        <f t="shared" ref="E81:Q81" si="26">+E82+E83</f>
        <v>0</v>
      </c>
      <c r="F81" s="24">
        <f t="shared" si="26"/>
        <v>0</v>
      </c>
      <c r="G81" s="24">
        <f t="shared" si="26"/>
        <v>0</v>
      </c>
      <c r="H81" s="24">
        <f t="shared" si="26"/>
        <v>51</v>
      </c>
      <c r="I81" s="24">
        <f t="shared" si="26"/>
        <v>0</v>
      </c>
      <c r="J81" s="24">
        <f t="shared" si="26"/>
        <v>0</v>
      </c>
      <c r="K81" s="24">
        <f t="shared" si="26"/>
        <v>890.5</v>
      </c>
      <c r="L81" s="24">
        <f t="shared" si="26"/>
        <v>72186.8</v>
      </c>
      <c r="M81" s="24">
        <f t="shared" si="26"/>
        <v>0</v>
      </c>
      <c r="N81" s="24">
        <f t="shared" si="26"/>
        <v>17199.099999999999</v>
      </c>
      <c r="O81" s="24">
        <f t="shared" si="26"/>
        <v>12583</v>
      </c>
      <c r="P81" s="24">
        <f t="shared" si="26"/>
        <v>45415.6</v>
      </c>
      <c r="Q81" s="24">
        <f t="shared" si="26"/>
        <v>33</v>
      </c>
    </row>
    <row r="82" spans="2:17" ht="15" customHeight="1" x14ac:dyDescent="0.25">
      <c r="B82" s="10"/>
      <c r="C82" s="10" t="s">
        <v>49</v>
      </c>
      <c r="D82" s="23">
        <f t="shared" si="25"/>
        <v>144725.5</v>
      </c>
      <c r="E82" s="23">
        <v>0</v>
      </c>
      <c r="F82" s="23">
        <v>0</v>
      </c>
      <c r="G82" s="23">
        <v>0</v>
      </c>
      <c r="H82" s="23">
        <v>51</v>
      </c>
      <c r="I82" s="23">
        <v>0</v>
      </c>
      <c r="J82" s="23">
        <v>0</v>
      </c>
      <c r="K82" s="23">
        <v>870.5</v>
      </c>
      <c r="L82" s="23">
        <v>69886.3</v>
      </c>
      <c r="M82" s="23">
        <v>0</v>
      </c>
      <c r="N82" s="23">
        <v>16583.099999999999</v>
      </c>
      <c r="O82" s="23">
        <v>12383</v>
      </c>
      <c r="P82" s="23">
        <v>44918.6</v>
      </c>
      <c r="Q82" s="23">
        <v>33</v>
      </c>
    </row>
    <row r="83" spans="2:17" ht="15" customHeight="1" x14ac:dyDescent="0.25">
      <c r="B83" s="8"/>
      <c r="C83" s="8" t="s">
        <v>65</v>
      </c>
      <c r="D83" s="22">
        <f t="shared" si="25"/>
        <v>3633.5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20</v>
      </c>
      <c r="L83" s="22">
        <v>2300.5</v>
      </c>
      <c r="M83" s="22">
        <v>0</v>
      </c>
      <c r="N83" s="22">
        <v>616</v>
      </c>
      <c r="O83" s="22">
        <v>200</v>
      </c>
      <c r="P83" s="22">
        <v>497</v>
      </c>
      <c r="Q83" s="22">
        <v>0</v>
      </c>
    </row>
    <row r="84" spans="2:17" ht="15" customHeight="1" x14ac:dyDescent="0.25">
      <c r="B84" s="25" t="s">
        <v>5</v>
      </c>
      <c r="C84" s="25" t="s">
        <v>29</v>
      </c>
      <c r="D84" s="24">
        <f t="shared" si="25"/>
        <v>81985.200000000012</v>
      </c>
      <c r="E84" s="24">
        <f t="shared" ref="E84:Q84" si="27">+E85+E86</f>
        <v>0</v>
      </c>
      <c r="F84" s="24">
        <f t="shared" si="27"/>
        <v>0</v>
      </c>
      <c r="G84" s="24">
        <f t="shared" si="27"/>
        <v>0</v>
      </c>
      <c r="H84" s="24">
        <f t="shared" si="27"/>
        <v>24</v>
      </c>
      <c r="I84" s="24">
        <f t="shared" si="27"/>
        <v>0</v>
      </c>
      <c r="J84" s="24">
        <f t="shared" si="27"/>
        <v>0</v>
      </c>
      <c r="K84" s="24">
        <f t="shared" si="27"/>
        <v>640</v>
      </c>
      <c r="L84" s="24">
        <f t="shared" si="27"/>
        <v>52565.8</v>
      </c>
      <c r="M84" s="24">
        <f t="shared" si="27"/>
        <v>0</v>
      </c>
      <c r="N84" s="24">
        <f t="shared" si="27"/>
        <v>726</v>
      </c>
      <c r="O84" s="24">
        <f t="shared" si="27"/>
        <v>3444</v>
      </c>
      <c r="P84" s="24">
        <f t="shared" si="27"/>
        <v>24315.4</v>
      </c>
      <c r="Q84" s="24">
        <f t="shared" si="27"/>
        <v>270</v>
      </c>
    </row>
    <row r="85" spans="2:17" ht="15" customHeight="1" x14ac:dyDescent="0.25">
      <c r="B85" s="10"/>
      <c r="C85" s="10" t="s">
        <v>49</v>
      </c>
      <c r="D85" s="23">
        <f t="shared" si="25"/>
        <v>69830.200000000012</v>
      </c>
      <c r="E85" s="23">
        <v>0</v>
      </c>
      <c r="F85" s="23">
        <v>0</v>
      </c>
      <c r="G85" s="23">
        <v>0</v>
      </c>
      <c r="H85" s="23">
        <v>20</v>
      </c>
      <c r="I85" s="23">
        <v>0</v>
      </c>
      <c r="J85" s="23">
        <v>0</v>
      </c>
      <c r="K85" s="23">
        <v>640</v>
      </c>
      <c r="L85" s="23">
        <v>45227.8</v>
      </c>
      <c r="M85" s="23">
        <v>0</v>
      </c>
      <c r="N85" s="23">
        <v>711</v>
      </c>
      <c r="O85" s="23">
        <v>2524</v>
      </c>
      <c r="P85" s="23">
        <v>20657.400000000001</v>
      </c>
      <c r="Q85" s="23">
        <v>50</v>
      </c>
    </row>
    <row r="86" spans="2:17" ht="15" customHeight="1" x14ac:dyDescent="0.25">
      <c r="B86" s="8"/>
      <c r="C86" s="8" t="s">
        <v>65</v>
      </c>
      <c r="D86" s="22">
        <f t="shared" si="25"/>
        <v>12155</v>
      </c>
      <c r="E86" s="22">
        <v>0</v>
      </c>
      <c r="F86" s="22">
        <v>0</v>
      </c>
      <c r="G86" s="22">
        <v>0</v>
      </c>
      <c r="H86" s="22">
        <v>4</v>
      </c>
      <c r="I86" s="22">
        <v>0</v>
      </c>
      <c r="J86" s="22">
        <v>0</v>
      </c>
      <c r="K86" s="22">
        <v>0</v>
      </c>
      <c r="L86" s="22">
        <v>7338</v>
      </c>
      <c r="M86" s="22">
        <v>0</v>
      </c>
      <c r="N86" s="22">
        <v>15</v>
      </c>
      <c r="O86" s="22">
        <v>920</v>
      </c>
      <c r="P86" s="22">
        <v>3658</v>
      </c>
      <c r="Q86" s="22">
        <v>220</v>
      </c>
    </row>
    <row r="87" spans="2:17" ht="15" customHeight="1" x14ac:dyDescent="0.25">
      <c r="B87" s="25" t="s">
        <v>4</v>
      </c>
      <c r="C87" s="25" t="s">
        <v>29</v>
      </c>
      <c r="D87" s="24">
        <f t="shared" si="25"/>
        <v>44277</v>
      </c>
      <c r="E87" s="24">
        <f t="shared" ref="E87:Q87" si="28">+E88+E89</f>
        <v>0</v>
      </c>
      <c r="F87" s="24">
        <f t="shared" si="28"/>
        <v>0</v>
      </c>
      <c r="G87" s="24">
        <f t="shared" si="28"/>
        <v>0</v>
      </c>
      <c r="H87" s="24">
        <f t="shared" si="28"/>
        <v>70</v>
      </c>
      <c r="I87" s="24">
        <f t="shared" si="28"/>
        <v>0</v>
      </c>
      <c r="J87" s="24">
        <f t="shared" si="28"/>
        <v>0</v>
      </c>
      <c r="K87" s="24">
        <f t="shared" si="28"/>
        <v>220</v>
      </c>
      <c r="L87" s="24">
        <f t="shared" si="28"/>
        <v>25039</v>
      </c>
      <c r="M87" s="24">
        <f t="shared" si="28"/>
        <v>100</v>
      </c>
      <c r="N87" s="24">
        <f t="shared" si="28"/>
        <v>388</v>
      </c>
      <c r="O87" s="24">
        <f t="shared" si="28"/>
        <v>2673</v>
      </c>
      <c r="P87" s="24">
        <f t="shared" si="28"/>
        <v>15652</v>
      </c>
      <c r="Q87" s="24">
        <f t="shared" si="28"/>
        <v>135</v>
      </c>
    </row>
    <row r="88" spans="2:17" ht="15" customHeight="1" x14ac:dyDescent="0.25">
      <c r="B88" s="10"/>
      <c r="C88" s="10" t="s">
        <v>49</v>
      </c>
      <c r="D88" s="23">
        <f t="shared" si="25"/>
        <v>37967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220</v>
      </c>
      <c r="L88" s="23">
        <v>20459</v>
      </c>
      <c r="M88" s="23">
        <v>0</v>
      </c>
      <c r="N88" s="23">
        <v>258</v>
      </c>
      <c r="O88" s="23">
        <v>2373</v>
      </c>
      <c r="P88" s="23">
        <v>14567</v>
      </c>
      <c r="Q88" s="23">
        <v>90</v>
      </c>
    </row>
    <row r="89" spans="2:17" ht="15" customHeight="1" x14ac:dyDescent="0.25">
      <c r="B89" s="8"/>
      <c r="C89" s="8" t="s">
        <v>65</v>
      </c>
      <c r="D89" s="22">
        <f t="shared" si="25"/>
        <v>6310</v>
      </c>
      <c r="E89" s="22">
        <v>0</v>
      </c>
      <c r="F89" s="22">
        <v>0</v>
      </c>
      <c r="G89" s="22">
        <v>0</v>
      </c>
      <c r="H89" s="22">
        <v>70</v>
      </c>
      <c r="I89" s="22">
        <v>0</v>
      </c>
      <c r="J89" s="22">
        <v>0</v>
      </c>
      <c r="K89" s="22">
        <v>0</v>
      </c>
      <c r="L89" s="22">
        <v>4580</v>
      </c>
      <c r="M89" s="22">
        <v>100</v>
      </c>
      <c r="N89" s="22">
        <v>130</v>
      </c>
      <c r="O89" s="22">
        <v>300</v>
      </c>
      <c r="P89" s="22">
        <v>1085</v>
      </c>
      <c r="Q89" s="22">
        <v>45</v>
      </c>
    </row>
    <row r="90" spans="2:17" ht="15" customHeight="1" x14ac:dyDescent="0.25">
      <c r="B90" s="10" t="s">
        <v>3</v>
      </c>
      <c r="C90" s="10" t="s">
        <v>29</v>
      </c>
      <c r="D90" s="23">
        <f t="shared" si="25"/>
        <v>286939.10000000003</v>
      </c>
      <c r="E90" s="23">
        <f t="shared" ref="E90:Q90" si="29">+E91+E92</f>
        <v>0</v>
      </c>
      <c r="F90" s="23">
        <f t="shared" si="29"/>
        <v>0</v>
      </c>
      <c r="G90" s="23">
        <f t="shared" si="29"/>
        <v>0</v>
      </c>
      <c r="H90" s="23">
        <f t="shared" si="29"/>
        <v>747.7</v>
      </c>
      <c r="I90" s="23">
        <f t="shared" si="29"/>
        <v>1075</v>
      </c>
      <c r="J90" s="23">
        <f t="shared" si="29"/>
        <v>0</v>
      </c>
      <c r="K90" s="23">
        <f t="shared" si="29"/>
        <v>1502</v>
      </c>
      <c r="L90" s="23">
        <f t="shared" si="29"/>
        <v>124782.3</v>
      </c>
      <c r="M90" s="23">
        <f t="shared" si="29"/>
        <v>805</v>
      </c>
      <c r="N90" s="23">
        <f t="shared" si="29"/>
        <v>6946</v>
      </c>
      <c r="O90" s="23">
        <f t="shared" si="29"/>
        <v>21931.3</v>
      </c>
      <c r="P90" s="23">
        <f t="shared" si="29"/>
        <v>129054.1</v>
      </c>
      <c r="Q90" s="23">
        <f t="shared" si="29"/>
        <v>95.7</v>
      </c>
    </row>
    <row r="91" spans="2:17" ht="15" customHeight="1" x14ac:dyDescent="0.25">
      <c r="B91" s="10"/>
      <c r="C91" s="10" t="s">
        <v>49</v>
      </c>
      <c r="D91" s="23">
        <f t="shared" si="25"/>
        <v>281042.8</v>
      </c>
      <c r="E91" s="23">
        <v>0</v>
      </c>
      <c r="F91" s="23">
        <v>0</v>
      </c>
      <c r="G91" s="23">
        <v>0</v>
      </c>
      <c r="H91" s="23">
        <v>687.7</v>
      </c>
      <c r="I91" s="23">
        <v>1075</v>
      </c>
      <c r="J91" s="23">
        <v>0</v>
      </c>
      <c r="K91" s="23">
        <v>1502</v>
      </c>
      <c r="L91" s="23">
        <v>121647</v>
      </c>
      <c r="M91" s="23">
        <v>805</v>
      </c>
      <c r="N91" s="23">
        <v>6372</v>
      </c>
      <c r="O91" s="23">
        <v>20861.3</v>
      </c>
      <c r="P91" s="23">
        <v>127997.1</v>
      </c>
      <c r="Q91" s="23">
        <v>95.7</v>
      </c>
    </row>
    <row r="92" spans="2:17" ht="15" customHeight="1" x14ac:dyDescent="0.25">
      <c r="B92" s="8"/>
      <c r="C92" s="8" t="s">
        <v>65</v>
      </c>
      <c r="D92" s="22">
        <f t="shared" si="25"/>
        <v>5896.3</v>
      </c>
      <c r="E92" s="22">
        <v>0</v>
      </c>
      <c r="F92" s="22">
        <v>0</v>
      </c>
      <c r="G92" s="22">
        <v>0</v>
      </c>
      <c r="H92" s="22">
        <v>60</v>
      </c>
      <c r="I92" s="22">
        <v>0</v>
      </c>
      <c r="J92" s="22">
        <v>0</v>
      </c>
      <c r="K92" s="22">
        <v>0</v>
      </c>
      <c r="L92" s="22">
        <v>3135.3</v>
      </c>
      <c r="M92" s="22">
        <v>0</v>
      </c>
      <c r="N92" s="22">
        <v>574</v>
      </c>
      <c r="O92" s="22">
        <v>1070</v>
      </c>
      <c r="P92" s="22">
        <v>1057</v>
      </c>
      <c r="Q92" s="22">
        <v>0</v>
      </c>
    </row>
    <row r="94" spans="2:17" x14ac:dyDescent="0.25">
      <c r="B94" s="5" t="s">
        <v>2</v>
      </c>
    </row>
    <row r="95" spans="2:17" x14ac:dyDescent="0.25">
      <c r="B95" s="4" t="s">
        <v>1</v>
      </c>
    </row>
    <row r="96" spans="2:17" x14ac:dyDescent="0.25">
      <c r="B96" s="3"/>
    </row>
    <row r="97" spans="2:2" x14ac:dyDescent="0.25">
      <c r="B97" s="2" t="s">
        <v>0</v>
      </c>
    </row>
  </sheetData>
  <mergeCells count="17">
    <mergeCell ref="N9:N10"/>
    <mergeCell ref="O9:P9"/>
    <mergeCell ref="Q9:Q10"/>
    <mergeCell ref="D11:Q11"/>
    <mergeCell ref="B12:B14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42"/>
  <sheetViews>
    <sheetView workbookViewId="0">
      <selection activeCell="A7" sqref="A7"/>
    </sheetView>
  </sheetViews>
  <sheetFormatPr baseColWidth="10" defaultRowHeight="11.25" x14ac:dyDescent="0.2"/>
  <cols>
    <col min="1" max="1" width="4.5703125" style="73" customWidth="1"/>
    <col min="2" max="2" width="21.5703125" style="73" customWidth="1"/>
    <col min="3" max="14" width="15.7109375" style="73" customWidth="1"/>
    <col min="15" max="15" width="12.5703125" style="73" customWidth="1"/>
    <col min="16" max="18" width="11.42578125" style="73"/>
    <col min="19" max="19" width="13.42578125" style="73" customWidth="1"/>
    <col min="20" max="16384" width="11.42578125" style="73"/>
  </cols>
  <sheetData>
    <row r="4" spans="2:26" x14ac:dyDescent="0.2">
      <c r="B4" s="79" t="s">
        <v>46</v>
      </c>
    </row>
    <row r="5" spans="2:26" x14ac:dyDescent="0.2">
      <c r="B5" s="78" t="s">
        <v>326</v>
      </c>
    </row>
    <row r="7" spans="2:26" x14ac:dyDescent="0.2">
      <c r="B7" s="85" t="s">
        <v>44</v>
      </c>
      <c r="C7" s="88" t="s">
        <v>325</v>
      </c>
      <c r="D7" s="118"/>
      <c r="E7" s="118"/>
      <c r="F7" s="118"/>
      <c r="G7" s="88" t="s">
        <v>324</v>
      </c>
      <c r="H7" s="118"/>
      <c r="I7" s="118"/>
      <c r="J7" s="118"/>
      <c r="K7" s="88" t="s">
        <v>323</v>
      </c>
      <c r="L7" s="118"/>
      <c r="M7" s="118"/>
      <c r="N7" s="118"/>
      <c r="O7" s="88" t="s">
        <v>322</v>
      </c>
      <c r="P7" s="118"/>
      <c r="Q7" s="118"/>
      <c r="R7" s="118"/>
      <c r="S7" s="88" t="s">
        <v>321</v>
      </c>
      <c r="T7" s="118"/>
      <c r="U7" s="118"/>
      <c r="V7" s="118"/>
      <c r="W7" s="88" t="s">
        <v>320</v>
      </c>
      <c r="X7" s="118"/>
      <c r="Y7" s="118"/>
      <c r="Z7" s="118"/>
    </row>
    <row r="8" spans="2:26" ht="22.5" x14ac:dyDescent="0.2">
      <c r="B8" s="116"/>
      <c r="C8" s="31" t="s">
        <v>269</v>
      </c>
      <c r="D8" s="31" t="s">
        <v>268</v>
      </c>
      <c r="E8" s="71" t="s">
        <v>267</v>
      </c>
      <c r="F8" s="71" t="s">
        <v>266</v>
      </c>
      <c r="G8" s="31" t="s">
        <v>269</v>
      </c>
      <c r="H8" s="31" t="s">
        <v>268</v>
      </c>
      <c r="I8" s="71" t="s">
        <v>267</v>
      </c>
      <c r="J8" s="71" t="s">
        <v>266</v>
      </c>
      <c r="K8" s="31" t="s">
        <v>269</v>
      </c>
      <c r="L8" s="31" t="s">
        <v>268</v>
      </c>
      <c r="M8" s="71" t="s">
        <v>267</v>
      </c>
      <c r="N8" s="71" t="s">
        <v>266</v>
      </c>
      <c r="O8" s="31" t="s">
        <v>269</v>
      </c>
      <c r="P8" s="31" t="s">
        <v>268</v>
      </c>
      <c r="Q8" s="71" t="s">
        <v>267</v>
      </c>
      <c r="R8" s="71" t="s">
        <v>266</v>
      </c>
      <c r="S8" s="31" t="s">
        <v>269</v>
      </c>
      <c r="T8" s="31" t="s">
        <v>268</v>
      </c>
      <c r="U8" s="71" t="s">
        <v>267</v>
      </c>
      <c r="V8" s="71" t="s">
        <v>266</v>
      </c>
      <c r="W8" s="31" t="s">
        <v>269</v>
      </c>
      <c r="X8" s="31" t="s">
        <v>280</v>
      </c>
      <c r="Y8" s="71" t="s">
        <v>279</v>
      </c>
      <c r="Z8" s="71" t="s">
        <v>278</v>
      </c>
    </row>
    <row r="9" spans="2:26" x14ac:dyDescent="0.2"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2:26" x14ac:dyDescent="0.2">
      <c r="B10" s="13" t="s">
        <v>29</v>
      </c>
      <c r="C10" s="70">
        <f t="shared" ref="C10:Z10" si="0">+SUM(C12:C37)</f>
        <v>1</v>
      </c>
      <c r="D10" s="70">
        <f t="shared" si="0"/>
        <v>0</v>
      </c>
      <c r="E10" s="70">
        <f t="shared" si="0"/>
        <v>0</v>
      </c>
      <c r="F10" s="70">
        <f t="shared" si="0"/>
        <v>0</v>
      </c>
      <c r="G10" s="70">
        <f t="shared" si="0"/>
        <v>0</v>
      </c>
      <c r="H10" s="70">
        <f t="shared" si="0"/>
        <v>4</v>
      </c>
      <c r="I10" s="70">
        <f t="shared" si="0"/>
        <v>9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70">
        <f t="shared" si="0"/>
        <v>0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0</v>
      </c>
      <c r="R10" s="70">
        <f t="shared" si="0"/>
        <v>0</v>
      </c>
      <c r="S10" s="70">
        <f t="shared" si="0"/>
        <v>0</v>
      </c>
      <c r="T10" s="70">
        <f t="shared" si="0"/>
        <v>0</v>
      </c>
      <c r="U10" s="70">
        <f t="shared" si="0"/>
        <v>0</v>
      </c>
      <c r="V10" s="70">
        <f t="shared" si="0"/>
        <v>0</v>
      </c>
      <c r="W10" s="70">
        <f t="shared" si="0"/>
        <v>6</v>
      </c>
      <c r="X10" s="70">
        <f t="shared" si="0"/>
        <v>0</v>
      </c>
      <c r="Y10" s="70">
        <f t="shared" si="0"/>
        <v>0</v>
      </c>
      <c r="Z10" s="70">
        <f t="shared" si="0"/>
        <v>0</v>
      </c>
    </row>
    <row r="11" spans="2:26" x14ac:dyDescent="0.2"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2:26" x14ac:dyDescent="0.2">
      <c r="B12" s="10" t="s">
        <v>28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</row>
    <row r="13" spans="2:26" x14ac:dyDescent="0.2">
      <c r="B13" s="10" t="s">
        <v>27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</row>
    <row r="14" spans="2:26" x14ac:dyDescent="0.2">
      <c r="B14" s="10" t="s">
        <v>26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</row>
    <row r="15" spans="2:26" x14ac:dyDescent="0.2">
      <c r="B15" s="10" t="s">
        <v>25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4</v>
      </c>
      <c r="I15" s="70">
        <v>5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</row>
    <row r="16" spans="2:26" x14ac:dyDescent="0.2">
      <c r="B16" s="10" t="s">
        <v>24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</row>
    <row r="17" spans="2:26" x14ac:dyDescent="0.2">
      <c r="B17" s="10" t="s">
        <v>23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</row>
    <row r="18" spans="2:26" x14ac:dyDescent="0.2">
      <c r="B18" s="10" t="s">
        <v>22</v>
      </c>
      <c r="C18" s="70">
        <v>1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6</v>
      </c>
      <c r="X18" s="70">
        <v>0</v>
      </c>
      <c r="Y18" s="70">
        <v>0</v>
      </c>
      <c r="Z18" s="70">
        <v>0</v>
      </c>
    </row>
    <row r="19" spans="2:26" x14ac:dyDescent="0.2">
      <c r="B19" s="10" t="s">
        <v>21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</row>
    <row r="20" spans="2:26" x14ac:dyDescent="0.2">
      <c r="B20" s="10" t="s">
        <v>20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</row>
    <row r="21" spans="2:26" x14ac:dyDescent="0.2">
      <c r="B21" s="10" t="s">
        <v>19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</row>
    <row r="22" spans="2:26" x14ac:dyDescent="0.2">
      <c r="B22" s="10" t="s">
        <v>18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</row>
    <row r="23" spans="2:26" x14ac:dyDescent="0.2">
      <c r="B23" s="10" t="s">
        <v>17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</row>
    <row r="24" spans="2:26" x14ac:dyDescent="0.2">
      <c r="B24" s="10" t="s">
        <v>16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</row>
    <row r="25" spans="2:26" x14ac:dyDescent="0.2">
      <c r="B25" s="10" t="s">
        <v>15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4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</row>
    <row r="26" spans="2:26" x14ac:dyDescent="0.2">
      <c r="B26" s="10" t="s">
        <v>14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</row>
    <row r="27" spans="2:26" x14ac:dyDescent="0.2">
      <c r="B27" s="10" t="s">
        <v>13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</row>
    <row r="28" spans="2:26" x14ac:dyDescent="0.2">
      <c r="B28" s="10" t="s">
        <v>12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</row>
    <row r="29" spans="2:26" x14ac:dyDescent="0.2">
      <c r="B29" s="10" t="s">
        <v>11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</row>
    <row r="30" spans="2:26" x14ac:dyDescent="0.2">
      <c r="B30" s="10" t="s">
        <v>10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</row>
    <row r="31" spans="2:26" x14ac:dyDescent="0.2">
      <c r="B31" s="10" t="s">
        <v>9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</row>
    <row r="32" spans="2:26" x14ac:dyDescent="0.2">
      <c r="B32" s="10" t="s">
        <v>8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</row>
    <row r="33" spans="2:26" x14ac:dyDescent="0.2">
      <c r="B33" s="10" t="s">
        <v>7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</row>
    <row r="34" spans="2:26" x14ac:dyDescent="0.2">
      <c r="B34" s="10" t="s">
        <v>6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</row>
    <row r="35" spans="2:26" x14ac:dyDescent="0.2">
      <c r="B35" s="10" t="s">
        <v>5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</row>
    <row r="36" spans="2:26" x14ac:dyDescent="0.2">
      <c r="B36" s="10" t="s">
        <v>4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</row>
    <row r="37" spans="2:26" x14ac:dyDescent="0.2">
      <c r="B37" s="8" t="s">
        <v>3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</row>
    <row r="39" spans="2:26" x14ac:dyDescent="0.2">
      <c r="B39" s="77" t="s">
        <v>2</v>
      </c>
    </row>
    <row r="40" spans="2:26" x14ac:dyDescent="0.2">
      <c r="B40" s="76" t="s">
        <v>1</v>
      </c>
    </row>
    <row r="41" spans="2:26" x14ac:dyDescent="0.2">
      <c r="B41" s="75"/>
    </row>
    <row r="42" spans="2:26" x14ac:dyDescent="0.2">
      <c r="B42" s="74" t="s">
        <v>0</v>
      </c>
    </row>
  </sheetData>
  <mergeCells count="7">
    <mergeCell ref="W7:Z7"/>
    <mergeCell ref="B7:B8"/>
    <mergeCell ref="C7:F7"/>
    <mergeCell ref="G7:J7"/>
    <mergeCell ref="K7:N7"/>
    <mergeCell ref="O7:R7"/>
    <mergeCell ref="S7:V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4"/>
  <sheetViews>
    <sheetView workbookViewId="0">
      <selection activeCell="A9" sqref="A9"/>
    </sheetView>
  </sheetViews>
  <sheetFormatPr baseColWidth="10" defaultRowHeight="15" x14ac:dyDescent="0.25"/>
  <cols>
    <col min="1" max="1" width="4.42578125" style="1" customWidth="1"/>
    <col min="2" max="2" width="19.140625" style="1" customWidth="1"/>
    <col min="3" max="16384" width="11.42578125" style="1"/>
  </cols>
  <sheetData>
    <row r="5" spans="2:16" x14ac:dyDescent="0.25">
      <c r="B5" s="21" t="s">
        <v>46</v>
      </c>
    </row>
    <row r="6" spans="2:16" x14ac:dyDescent="0.25">
      <c r="B6" s="20" t="s">
        <v>83</v>
      </c>
    </row>
    <row r="9" spans="2:16" x14ac:dyDescent="0.25">
      <c r="B9" s="85" t="s">
        <v>44</v>
      </c>
      <c r="C9" s="85" t="s">
        <v>29</v>
      </c>
      <c r="D9" s="90" t="s">
        <v>81</v>
      </c>
      <c r="E9" s="85" t="s">
        <v>80</v>
      </c>
      <c r="F9" s="85" t="s">
        <v>79</v>
      </c>
      <c r="G9" s="85" t="s">
        <v>78</v>
      </c>
      <c r="H9" s="85" t="s">
        <v>77</v>
      </c>
      <c r="I9" s="85" t="s">
        <v>76</v>
      </c>
      <c r="J9" s="85" t="s">
        <v>75</v>
      </c>
      <c r="K9" s="85" t="s">
        <v>74</v>
      </c>
      <c r="L9" s="85" t="s">
        <v>73</v>
      </c>
      <c r="M9" s="85" t="s">
        <v>72</v>
      </c>
      <c r="N9" s="92" t="s">
        <v>71</v>
      </c>
      <c r="O9" s="92"/>
      <c r="P9" s="90" t="s">
        <v>70</v>
      </c>
    </row>
    <row r="10" spans="2:16" x14ac:dyDescent="0.25">
      <c r="B10" s="89"/>
      <c r="C10" s="81"/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34" t="s">
        <v>69</v>
      </c>
      <c r="O10" s="34" t="s">
        <v>68</v>
      </c>
      <c r="P10" s="91"/>
    </row>
    <row r="11" spans="2:16" x14ac:dyDescent="0.25">
      <c r="B11" s="16"/>
      <c r="C11" s="97" t="s">
        <v>67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2:16" x14ac:dyDescent="0.25">
      <c r="B12" s="13" t="s">
        <v>29</v>
      </c>
      <c r="C12" s="32">
        <v>2522050.9</v>
      </c>
      <c r="D12" s="32">
        <v>495</v>
      </c>
      <c r="E12" s="32">
        <v>30</v>
      </c>
      <c r="F12" s="32">
        <v>0</v>
      </c>
      <c r="G12" s="32">
        <v>5002.8999999999996</v>
      </c>
      <c r="H12" s="32">
        <v>15771.8</v>
      </c>
      <c r="I12" s="32">
        <v>949</v>
      </c>
      <c r="J12" s="32">
        <v>20704.3</v>
      </c>
      <c r="K12" s="32">
        <v>1313636.8999999999</v>
      </c>
      <c r="L12" s="32">
        <v>1936</v>
      </c>
      <c r="M12" s="32">
        <v>84224.799999999988</v>
      </c>
      <c r="N12" s="32">
        <v>102167.5</v>
      </c>
      <c r="O12" s="32">
        <v>973482</v>
      </c>
      <c r="P12" s="32">
        <v>3650.7</v>
      </c>
    </row>
    <row r="13" spans="2:16" x14ac:dyDescent="0.25">
      <c r="B13" s="1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2:16" ht="15" customHeight="1" x14ac:dyDescent="0.25">
      <c r="B14" s="10" t="s">
        <v>28</v>
      </c>
      <c r="C14" s="23">
        <v>25515.3</v>
      </c>
      <c r="D14" s="23">
        <v>240</v>
      </c>
      <c r="E14" s="23">
        <v>0</v>
      </c>
      <c r="F14" s="23">
        <v>0</v>
      </c>
      <c r="G14" s="23">
        <v>7</v>
      </c>
      <c r="H14" s="23">
        <v>0</v>
      </c>
      <c r="I14" s="23">
        <v>0</v>
      </c>
      <c r="J14" s="23">
        <v>15</v>
      </c>
      <c r="K14" s="23">
        <v>14115.8</v>
      </c>
      <c r="L14" s="23">
        <v>0</v>
      </c>
      <c r="M14" s="23">
        <v>2983.5</v>
      </c>
      <c r="N14" s="23">
        <v>2147</v>
      </c>
      <c r="O14" s="23">
        <v>6007</v>
      </c>
      <c r="P14" s="23">
        <v>0</v>
      </c>
    </row>
    <row r="15" spans="2:16" ht="15" customHeight="1" x14ac:dyDescent="0.25">
      <c r="B15" s="10" t="s">
        <v>27</v>
      </c>
      <c r="C15" s="23">
        <v>5154.5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14</v>
      </c>
      <c r="K15" s="23">
        <v>1906</v>
      </c>
      <c r="L15" s="23">
        <v>0</v>
      </c>
      <c r="M15" s="23">
        <v>76</v>
      </c>
      <c r="N15" s="23">
        <v>20</v>
      </c>
      <c r="O15" s="23">
        <v>3108.5</v>
      </c>
      <c r="P15" s="23">
        <v>30</v>
      </c>
    </row>
    <row r="16" spans="2:16" ht="15" customHeight="1" x14ac:dyDescent="0.25">
      <c r="B16" s="10" t="s">
        <v>26</v>
      </c>
      <c r="C16" s="23">
        <v>55816.5</v>
      </c>
      <c r="D16" s="23">
        <v>0</v>
      </c>
      <c r="E16" s="23">
        <v>0</v>
      </c>
      <c r="F16" s="23">
        <v>0</v>
      </c>
      <c r="G16" s="23">
        <v>40</v>
      </c>
      <c r="H16" s="23">
        <v>0</v>
      </c>
      <c r="I16" s="23">
        <v>0</v>
      </c>
      <c r="J16" s="23">
        <v>0</v>
      </c>
      <c r="K16" s="23">
        <v>35769.1</v>
      </c>
      <c r="L16" s="23">
        <v>0</v>
      </c>
      <c r="M16" s="23">
        <v>1380</v>
      </c>
      <c r="N16" s="23">
        <v>654</v>
      </c>
      <c r="O16" s="23">
        <v>17904.400000000001</v>
      </c>
      <c r="P16" s="23">
        <v>69</v>
      </c>
    </row>
    <row r="17" spans="2:16" ht="15" customHeight="1" x14ac:dyDescent="0.25">
      <c r="B17" s="10" t="s">
        <v>25</v>
      </c>
      <c r="C17" s="23">
        <v>619.4</v>
      </c>
      <c r="D17" s="23">
        <v>0</v>
      </c>
      <c r="E17" s="23">
        <v>0</v>
      </c>
      <c r="F17" s="23">
        <v>0</v>
      </c>
      <c r="G17" s="23">
        <v>66</v>
      </c>
      <c r="H17" s="23">
        <v>0</v>
      </c>
      <c r="I17" s="23">
        <v>0</v>
      </c>
      <c r="J17" s="23">
        <v>0</v>
      </c>
      <c r="K17" s="23">
        <v>453.4</v>
      </c>
      <c r="L17" s="23">
        <v>0</v>
      </c>
      <c r="M17" s="23">
        <v>0</v>
      </c>
      <c r="N17" s="23">
        <v>0</v>
      </c>
      <c r="O17" s="23">
        <v>100</v>
      </c>
      <c r="P17" s="23">
        <v>0</v>
      </c>
    </row>
    <row r="18" spans="2:16" ht="15" customHeight="1" x14ac:dyDescent="0.25">
      <c r="B18" s="10" t="s">
        <v>24</v>
      </c>
      <c r="C18" s="23">
        <v>146115.29999999999</v>
      </c>
      <c r="D18" s="23">
        <v>0</v>
      </c>
      <c r="E18" s="23">
        <v>0</v>
      </c>
      <c r="F18" s="23">
        <v>0</v>
      </c>
      <c r="G18" s="23">
        <v>599</v>
      </c>
      <c r="H18" s="23">
        <v>858</v>
      </c>
      <c r="I18" s="23">
        <v>542</v>
      </c>
      <c r="J18" s="23">
        <v>1493</v>
      </c>
      <c r="K18" s="23">
        <v>93278.3</v>
      </c>
      <c r="L18" s="23">
        <v>0</v>
      </c>
      <c r="M18" s="23">
        <v>1093</v>
      </c>
      <c r="N18" s="23">
        <v>3799.5</v>
      </c>
      <c r="O18" s="23">
        <v>44452.5</v>
      </c>
      <c r="P18" s="23">
        <v>0</v>
      </c>
    </row>
    <row r="19" spans="2:16" ht="15" customHeight="1" x14ac:dyDescent="0.25">
      <c r="B19" s="10" t="s">
        <v>23</v>
      </c>
      <c r="C19" s="23">
        <v>113034.7</v>
      </c>
      <c r="D19" s="23">
        <v>0</v>
      </c>
      <c r="E19" s="23">
        <v>0</v>
      </c>
      <c r="F19" s="23">
        <v>0</v>
      </c>
      <c r="G19" s="23">
        <v>358</v>
      </c>
      <c r="H19" s="23">
        <v>148</v>
      </c>
      <c r="I19" s="23">
        <v>10</v>
      </c>
      <c r="J19" s="23">
        <v>480</v>
      </c>
      <c r="K19" s="23">
        <v>43702.1</v>
      </c>
      <c r="L19" s="23">
        <v>65</v>
      </c>
      <c r="M19" s="23">
        <v>3197</v>
      </c>
      <c r="N19" s="23">
        <v>5217.1000000000004</v>
      </c>
      <c r="O19" s="23">
        <v>59737.5</v>
      </c>
      <c r="P19" s="23">
        <v>120</v>
      </c>
    </row>
    <row r="20" spans="2:16" ht="15" customHeight="1" x14ac:dyDescent="0.25">
      <c r="B20" s="10" t="s">
        <v>22</v>
      </c>
      <c r="C20" s="23">
        <v>7751.5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5473.5</v>
      </c>
      <c r="L20" s="23">
        <v>0</v>
      </c>
      <c r="M20" s="23">
        <v>387</v>
      </c>
      <c r="N20" s="23">
        <v>1186</v>
      </c>
      <c r="O20" s="23">
        <v>705</v>
      </c>
      <c r="P20" s="23">
        <v>0</v>
      </c>
    </row>
    <row r="21" spans="2:16" ht="15" customHeight="1" x14ac:dyDescent="0.25">
      <c r="B21" s="10" t="s">
        <v>21</v>
      </c>
      <c r="C21" s="23">
        <v>178498.30000000002</v>
      </c>
      <c r="D21" s="23">
        <v>15</v>
      </c>
      <c r="E21" s="23">
        <v>0</v>
      </c>
      <c r="F21" s="23">
        <v>0</v>
      </c>
      <c r="G21" s="23">
        <v>279</v>
      </c>
      <c r="H21" s="23">
        <v>301</v>
      </c>
      <c r="I21" s="23">
        <v>12</v>
      </c>
      <c r="J21" s="23">
        <v>4206</v>
      </c>
      <c r="K21" s="23">
        <v>123371.2</v>
      </c>
      <c r="L21" s="23">
        <v>40</v>
      </c>
      <c r="M21" s="23">
        <v>1364</v>
      </c>
      <c r="N21" s="23">
        <v>4821</v>
      </c>
      <c r="O21" s="23">
        <v>44037.1</v>
      </c>
      <c r="P21" s="23">
        <v>52</v>
      </c>
    </row>
    <row r="22" spans="2:16" ht="15" customHeight="1" x14ac:dyDescent="0.25">
      <c r="B22" s="10" t="s">
        <v>20</v>
      </c>
      <c r="C22" s="23">
        <v>278804</v>
      </c>
      <c r="D22" s="23">
        <v>0</v>
      </c>
      <c r="E22" s="23">
        <v>0</v>
      </c>
      <c r="F22" s="23">
        <v>0</v>
      </c>
      <c r="G22" s="23">
        <v>37</v>
      </c>
      <c r="H22" s="23">
        <v>4979.5</v>
      </c>
      <c r="I22" s="23">
        <v>0</v>
      </c>
      <c r="J22" s="23">
        <v>1419.5</v>
      </c>
      <c r="K22" s="23">
        <v>143702.5</v>
      </c>
      <c r="L22" s="23">
        <v>236</v>
      </c>
      <c r="M22" s="23">
        <v>5302.8</v>
      </c>
      <c r="N22" s="23">
        <v>11372.9</v>
      </c>
      <c r="O22" s="23">
        <v>111489.79999999999</v>
      </c>
      <c r="P22" s="23">
        <v>264</v>
      </c>
    </row>
    <row r="23" spans="2:16" ht="15" customHeight="1" x14ac:dyDescent="0.25">
      <c r="B23" s="10" t="s">
        <v>19</v>
      </c>
      <c r="C23" s="23">
        <v>716.5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416.5</v>
      </c>
      <c r="L23" s="23">
        <v>0</v>
      </c>
      <c r="M23" s="23">
        <v>0</v>
      </c>
      <c r="N23" s="23">
        <v>0</v>
      </c>
      <c r="O23" s="23">
        <v>300</v>
      </c>
      <c r="P23" s="23">
        <v>0</v>
      </c>
    </row>
    <row r="24" spans="2:16" ht="15" customHeight="1" x14ac:dyDescent="0.25">
      <c r="B24" s="10" t="s">
        <v>18</v>
      </c>
      <c r="C24" s="23">
        <v>268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198</v>
      </c>
      <c r="L24" s="23">
        <v>0</v>
      </c>
      <c r="M24" s="23">
        <v>70</v>
      </c>
      <c r="N24" s="23">
        <v>0</v>
      </c>
      <c r="O24" s="23">
        <v>0</v>
      </c>
      <c r="P24" s="23">
        <v>0</v>
      </c>
    </row>
    <row r="25" spans="2:16" ht="15" customHeight="1" x14ac:dyDescent="0.25">
      <c r="B25" s="10" t="s">
        <v>17</v>
      </c>
      <c r="C25" s="23">
        <v>141011.4</v>
      </c>
      <c r="D25" s="23">
        <v>110</v>
      </c>
      <c r="E25" s="23">
        <v>0</v>
      </c>
      <c r="F25" s="23">
        <v>0</v>
      </c>
      <c r="G25" s="23">
        <v>161</v>
      </c>
      <c r="H25" s="23">
        <v>6266</v>
      </c>
      <c r="I25" s="23">
        <v>10</v>
      </c>
      <c r="J25" s="23">
        <v>2920.9</v>
      </c>
      <c r="K25" s="23">
        <v>71709.2</v>
      </c>
      <c r="L25" s="23">
        <v>0</v>
      </c>
      <c r="M25" s="23">
        <v>1505</v>
      </c>
      <c r="N25" s="23">
        <v>4697</v>
      </c>
      <c r="O25" s="23">
        <v>53632.3</v>
      </c>
      <c r="P25" s="23">
        <v>0</v>
      </c>
    </row>
    <row r="26" spans="2:16" ht="15" customHeight="1" x14ac:dyDescent="0.25">
      <c r="B26" s="10" t="s">
        <v>16</v>
      </c>
      <c r="C26" s="23">
        <v>1275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1195</v>
      </c>
      <c r="L26" s="23">
        <v>10</v>
      </c>
      <c r="M26" s="23">
        <v>20</v>
      </c>
      <c r="N26" s="23">
        <v>0</v>
      </c>
      <c r="O26" s="23">
        <v>50</v>
      </c>
      <c r="P26" s="23">
        <v>0</v>
      </c>
    </row>
    <row r="27" spans="2:16" ht="15" customHeight="1" x14ac:dyDescent="0.25">
      <c r="B27" s="10" t="s">
        <v>15</v>
      </c>
      <c r="C27" s="23">
        <v>317824.3</v>
      </c>
      <c r="D27" s="23">
        <v>0</v>
      </c>
      <c r="E27" s="23">
        <v>0</v>
      </c>
      <c r="F27" s="23">
        <v>0</v>
      </c>
      <c r="G27" s="23">
        <v>821.7</v>
      </c>
      <c r="H27" s="23">
        <v>1485.8</v>
      </c>
      <c r="I27" s="23">
        <v>245</v>
      </c>
      <c r="J27" s="23">
        <v>5039.3999999999996</v>
      </c>
      <c r="K27" s="23">
        <v>246592.4</v>
      </c>
      <c r="L27" s="23">
        <v>245</v>
      </c>
      <c r="M27" s="23">
        <v>6235</v>
      </c>
      <c r="N27" s="23">
        <v>7703.7</v>
      </c>
      <c r="O27" s="23">
        <v>49456.3</v>
      </c>
      <c r="P27" s="23">
        <v>0</v>
      </c>
    </row>
    <row r="28" spans="2:16" ht="15" customHeight="1" x14ac:dyDescent="0.25">
      <c r="B28" s="10" t="s">
        <v>14</v>
      </c>
      <c r="C28" s="23">
        <v>136537.1</v>
      </c>
      <c r="D28" s="23">
        <v>130</v>
      </c>
      <c r="E28" s="23">
        <v>0</v>
      </c>
      <c r="F28" s="23">
        <v>0</v>
      </c>
      <c r="G28" s="23">
        <v>152</v>
      </c>
      <c r="H28" s="23">
        <v>46</v>
      </c>
      <c r="I28" s="23">
        <v>0</v>
      </c>
      <c r="J28" s="23">
        <v>87</v>
      </c>
      <c r="K28" s="23">
        <v>62822.1</v>
      </c>
      <c r="L28" s="23">
        <v>0</v>
      </c>
      <c r="M28" s="23">
        <v>6439.5</v>
      </c>
      <c r="N28" s="23">
        <v>9733</v>
      </c>
      <c r="O28" s="23">
        <v>54500.5</v>
      </c>
      <c r="P28" s="23">
        <v>2627</v>
      </c>
    </row>
    <row r="29" spans="2:16" ht="15" customHeight="1" x14ac:dyDescent="0.25">
      <c r="B29" s="10" t="s">
        <v>13</v>
      </c>
      <c r="C29" s="23">
        <v>36104.199999999997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18764.599999999999</v>
      </c>
      <c r="L29" s="23">
        <v>0</v>
      </c>
      <c r="M29" s="23">
        <v>825.6</v>
      </c>
      <c r="N29" s="23">
        <v>180</v>
      </c>
      <c r="O29" s="23">
        <v>16334</v>
      </c>
      <c r="P29" s="23">
        <v>0</v>
      </c>
    </row>
    <row r="30" spans="2:16" ht="15" customHeight="1" x14ac:dyDescent="0.25">
      <c r="B30" s="10" t="s">
        <v>12</v>
      </c>
      <c r="C30" s="23">
        <v>219019.90000000002</v>
      </c>
      <c r="D30" s="23">
        <v>0</v>
      </c>
      <c r="E30" s="23">
        <v>0</v>
      </c>
      <c r="F30" s="23">
        <v>0</v>
      </c>
      <c r="G30" s="23">
        <v>226</v>
      </c>
      <c r="H30" s="23">
        <v>146.5</v>
      </c>
      <c r="I30" s="23">
        <v>0</v>
      </c>
      <c r="J30" s="23">
        <v>1547</v>
      </c>
      <c r="K30" s="23">
        <v>72895.600000000006</v>
      </c>
      <c r="L30" s="23">
        <v>25</v>
      </c>
      <c r="M30" s="23">
        <v>10786</v>
      </c>
      <c r="N30" s="23">
        <v>4342</v>
      </c>
      <c r="O30" s="23">
        <v>128769.8</v>
      </c>
      <c r="P30" s="23">
        <v>282</v>
      </c>
    </row>
    <row r="31" spans="2:16" ht="15" customHeight="1" x14ac:dyDescent="0.25">
      <c r="B31" s="10" t="s">
        <v>11</v>
      </c>
      <c r="C31" s="23">
        <v>3917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1901</v>
      </c>
      <c r="L31" s="23">
        <v>0</v>
      </c>
      <c r="M31" s="23">
        <v>361</v>
      </c>
      <c r="N31" s="23">
        <v>1525</v>
      </c>
      <c r="O31" s="23">
        <v>130</v>
      </c>
      <c r="P31" s="23">
        <v>0</v>
      </c>
    </row>
    <row r="32" spans="2:16" ht="15" customHeight="1" x14ac:dyDescent="0.25">
      <c r="B32" s="10" t="s">
        <v>10</v>
      </c>
      <c r="C32" s="23">
        <v>2530</v>
      </c>
      <c r="D32" s="23">
        <v>0</v>
      </c>
      <c r="E32" s="23">
        <v>0</v>
      </c>
      <c r="F32" s="23">
        <v>0</v>
      </c>
      <c r="G32" s="23">
        <v>12</v>
      </c>
      <c r="H32" s="23">
        <v>0</v>
      </c>
      <c r="I32" s="23">
        <v>100</v>
      </c>
      <c r="J32" s="23">
        <v>0</v>
      </c>
      <c r="K32" s="23">
        <v>990</v>
      </c>
      <c r="L32" s="23">
        <v>0</v>
      </c>
      <c r="M32" s="23">
        <v>106</v>
      </c>
      <c r="N32" s="23">
        <v>200</v>
      </c>
      <c r="O32" s="23">
        <v>1122</v>
      </c>
      <c r="P32" s="23">
        <v>0</v>
      </c>
    </row>
    <row r="33" spans="2:16" ht="15" customHeight="1" x14ac:dyDescent="0.25">
      <c r="B33" s="10" t="s">
        <v>9</v>
      </c>
      <c r="C33" s="23">
        <v>258919</v>
      </c>
      <c r="D33" s="23">
        <v>0</v>
      </c>
      <c r="E33" s="23">
        <v>30</v>
      </c>
      <c r="F33" s="23">
        <v>0</v>
      </c>
      <c r="G33" s="23">
        <v>1709</v>
      </c>
      <c r="H33" s="23">
        <v>496</v>
      </c>
      <c r="I33" s="23">
        <v>30</v>
      </c>
      <c r="J33" s="23">
        <v>108</v>
      </c>
      <c r="K33" s="23">
        <v>79332.100000000006</v>
      </c>
      <c r="L33" s="23">
        <v>78</v>
      </c>
      <c r="M33" s="23">
        <v>14126</v>
      </c>
      <c r="N33" s="23">
        <v>4661.5</v>
      </c>
      <c r="O33" s="23">
        <v>158279.4</v>
      </c>
      <c r="P33" s="23">
        <v>69</v>
      </c>
    </row>
    <row r="34" spans="2:16" ht="15" customHeight="1" x14ac:dyDescent="0.25">
      <c r="B34" s="10" t="s">
        <v>8</v>
      </c>
      <c r="C34" s="23">
        <v>48997</v>
      </c>
      <c r="D34" s="23">
        <v>0</v>
      </c>
      <c r="E34" s="23">
        <v>0</v>
      </c>
      <c r="F34" s="23">
        <v>0</v>
      </c>
      <c r="G34" s="23">
        <v>169.5</v>
      </c>
      <c r="H34" s="23">
        <v>0</v>
      </c>
      <c r="I34" s="23">
        <v>0</v>
      </c>
      <c r="J34" s="23">
        <v>200</v>
      </c>
      <c r="K34" s="23">
        <v>28564.400000000001</v>
      </c>
      <c r="L34" s="23">
        <v>407</v>
      </c>
      <c r="M34" s="23">
        <v>3596.3</v>
      </c>
      <c r="N34" s="23">
        <v>1515</v>
      </c>
      <c r="O34" s="23">
        <v>14544.8</v>
      </c>
      <c r="P34" s="23">
        <v>0</v>
      </c>
    </row>
    <row r="35" spans="2:16" ht="15" customHeight="1" x14ac:dyDescent="0.25">
      <c r="B35" s="10" t="s">
        <v>7</v>
      </c>
      <c r="C35" s="23">
        <v>746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496</v>
      </c>
      <c r="L35" s="23">
        <v>0</v>
      </c>
      <c r="M35" s="23">
        <v>0</v>
      </c>
      <c r="N35" s="23">
        <v>250</v>
      </c>
      <c r="O35" s="23">
        <v>0</v>
      </c>
      <c r="P35" s="23">
        <v>0</v>
      </c>
    </row>
    <row r="36" spans="2:16" ht="15" customHeight="1" x14ac:dyDescent="0.25">
      <c r="B36" s="10" t="s">
        <v>6</v>
      </c>
      <c r="C36" s="23">
        <v>144688.5</v>
      </c>
      <c r="D36" s="23">
        <v>0</v>
      </c>
      <c r="E36" s="23">
        <v>0</v>
      </c>
      <c r="F36" s="23">
        <v>0</v>
      </c>
      <c r="G36" s="23">
        <v>18</v>
      </c>
      <c r="H36" s="23">
        <v>0</v>
      </c>
      <c r="I36" s="23">
        <v>0</v>
      </c>
      <c r="J36" s="23">
        <v>812.5</v>
      </c>
      <c r="K36" s="23">
        <v>70439.3</v>
      </c>
      <c r="L36" s="23">
        <v>0</v>
      </c>
      <c r="M36" s="23">
        <v>17022.099999999999</v>
      </c>
      <c r="N36" s="23">
        <v>12053</v>
      </c>
      <c r="O36" s="23">
        <v>44343.6</v>
      </c>
      <c r="P36" s="23">
        <v>0</v>
      </c>
    </row>
    <row r="37" spans="2:16" ht="15" customHeight="1" x14ac:dyDescent="0.25">
      <c r="B37" s="10" t="s">
        <v>5</v>
      </c>
      <c r="C37" s="23">
        <v>77449.899999999994</v>
      </c>
      <c r="D37" s="23">
        <v>0</v>
      </c>
      <c r="E37" s="23">
        <v>0</v>
      </c>
      <c r="F37" s="23">
        <v>0</v>
      </c>
      <c r="G37" s="23">
        <v>20</v>
      </c>
      <c r="H37" s="23">
        <v>0</v>
      </c>
      <c r="I37" s="23">
        <v>0</v>
      </c>
      <c r="J37" s="23">
        <v>640</v>
      </c>
      <c r="K37" s="23">
        <v>49271.5</v>
      </c>
      <c r="L37" s="23">
        <v>0</v>
      </c>
      <c r="M37" s="23">
        <v>677</v>
      </c>
      <c r="N37" s="23">
        <v>3359</v>
      </c>
      <c r="O37" s="23">
        <v>23482.400000000001</v>
      </c>
      <c r="P37" s="23">
        <v>0</v>
      </c>
    </row>
    <row r="38" spans="2:16" ht="15" customHeight="1" x14ac:dyDescent="0.25">
      <c r="B38" s="10" t="s">
        <v>4</v>
      </c>
      <c r="C38" s="23">
        <v>39845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220</v>
      </c>
      <c r="K38" s="23">
        <v>23224</v>
      </c>
      <c r="L38" s="23">
        <v>100</v>
      </c>
      <c r="M38" s="23">
        <v>258</v>
      </c>
      <c r="N38" s="23">
        <v>2453</v>
      </c>
      <c r="O38" s="23">
        <v>13548</v>
      </c>
      <c r="P38" s="23">
        <v>42</v>
      </c>
    </row>
    <row r="39" spans="2:16" ht="15" customHeight="1" x14ac:dyDescent="0.25">
      <c r="B39" s="8" t="s">
        <v>3</v>
      </c>
      <c r="C39" s="22">
        <v>280892.60000000003</v>
      </c>
      <c r="D39" s="22">
        <v>0</v>
      </c>
      <c r="E39" s="22">
        <v>0</v>
      </c>
      <c r="F39" s="22">
        <v>0</v>
      </c>
      <c r="G39" s="22">
        <v>327.7</v>
      </c>
      <c r="H39" s="22">
        <v>1045</v>
      </c>
      <c r="I39" s="22">
        <v>0</v>
      </c>
      <c r="J39" s="22">
        <v>1502</v>
      </c>
      <c r="K39" s="22">
        <v>123053.3</v>
      </c>
      <c r="L39" s="22">
        <v>730</v>
      </c>
      <c r="M39" s="22">
        <v>6414</v>
      </c>
      <c r="N39" s="22">
        <v>20277.8</v>
      </c>
      <c r="O39" s="22">
        <v>127447.1</v>
      </c>
      <c r="P39" s="22">
        <v>95.7</v>
      </c>
    </row>
    <row r="41" spans="2:16" x14ac:dyDescent="0.25">
      <c r="B41" s="5" t="s">
        <v>2</v>
      </c>
    </row>
    <row r="42" spans="2:16" x14ac:dyDescent="0.25">
      <c r="B42" s="4" t="s">
        <v>1</v>
      </c>
    </row>
    <row r="43" spans="2:16" x14ac:dyDescent="0.25">
      <c r="B43" s="3"/>
    </row>
    <row r="44" spans="2:16" x14ac:dyDescent="0.25">
      <c r="B44" s="2" t="s">
        <v>0</v>
      </c>
    </row>
  </sheetData>
  <mergeCells count="15">
    <mergeCell ref="B9:B10"/>
    <mergeCell ref="C9:C10"/>
    <mergeCell ref="D9:D10"/>
    <mergeCell ref="E9:E10"/>
    <mergeCell ref="F9:F10"/>
    <mergeCell ref="P9:P10"/>
    <mergeCell ref="C11:P11"/>
    <mergeCell ref="H9:H10"/>
    <mergeCell ref="I9:I10"/>
    <mergeCell ref="J9:J10"/>
    <mergeCell ref="K9:K10"/>
    <mergeCell ref="L9:L10"/>
    <mergeCell ref="M9:M10"/>
    <mergeCell ref="G9:G10"/>
    <mergeCell ref="N9:O9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4"/>
  <sheetViews>
    <sheetView workbookViewId="0">
      <selection activeCell="A9" sqref="A9"/>
    </sheetView>
  </sheetViews>
  <sheetFormatPr baseColWidth="10" defaultRowHeight="15" x14ac:dyDescent="0.25"/>
  <cols>
    <col min="1" max="1" width="4.42578125" style="1" customWidth="1"/>
    <col min="2" max="2" width="19.85546875" style="1" customWidth="1"/>
    <col min="3" max="16384" width="11.42578125" style="1"/>
  </cols>
  <sheetData>
    <row r="5" spans="2:16" x14ac:dyDescent="0.25">
      <c r="B5" s="21" t="s">
        <v>46</v>
      </c>
    </row>
    <row r="6" spans="2:16" x14ac:dyDescent="0.25">
      <c r="B6" s="20" t="s">
        <v>85</v>
      </c>
    </row>
    <row r="9" spans="2:16" x14ac:dyDescent="0.25">
      <c r="B9" s="85" t="s">
        <v>44</v>
      </c>
      <c r="C9" s="85" t="s">
        <v>29</v>
      </c>
      <c r="D9" s="90" t="s">
        <v>81</v>
      </c>
      <c r="E9" s="85" t="s">
        <v>80</v>
      </c>
      <c r="F9" s="85" t="s">
        <v>79</v>
      </c>
      <c r="G9" s="85" t="s">
        <v>78</v>
      </c>
      <c r="H9" s="85" t="s">
        <v>77</v>
      </c>
      <c r="I9" s="85" t="s">
        <v>76</v>
      </c>
      <c r="J9" s="85" t="s">
        <v>75</v>
      </c>
      <c r="K9" s="85" t="s">
        <v>74</v>
      </c>
      <c r="L9" s="85" t="s">
        <v>73</v>
      </c>
      <c r="M9" s="85" t="s">
        <v>72</v>
      </c>
      <c r="N9" s="92" t="s">
        <v>71</v>
      </c>
      <c r="O9" s="92"/>
      <c r="P9" s="90" t="s">
        <v>70</v>
      </c>
    </row>
    <row r="10" spans="2:16" x14ac:dyDescent="0.25">
      <c r="B10" s="89"/>
      <c r="C10" s="81"/>
      <c r="D10" s="91"/>
      <c r="E10" s="86"/>
      <c r="F10" s="86"/>
      <c r="G10" s="86"/>
      <c r="H10" s="86"/>
      <c r="I10" s="86"/>
      <c r="J10" s="86"/>
      <c r="K10" s="86"/>
      <c r="L10" s="86"/>
      <c r="M10" s="86"/>
      <c r="N10" s="34" t="s">
        <v>69</v>
      </c>
      <c r="O10" s="34" t="s">
        <v>68</v>
      </c>
      <c r="P10" s="91"/>
    </row>
    <row r="11" spans="2:16" x14ac:dyDescent="0.25">
      <c r="B11" s="16"/>
      <c r="C11" s="97" t="s">
        <v>84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2:16" x14ac:dyDescent="0.25">
      <c r="B12" s="13" t="s">
        <v>29</v>
      </c>
      <c r="C12" s="32">
        <f t="shared" ref="C12:P12" si="0">+SUM(C14:C39)</f>
        <v>10932125.93</v>
      </c>
      <c r="D12" s="32">
        <f t="shared" si="0"/>
        <v>1318.5</v>
      </c>
      <c r="E12" s="32">
        <f t="shared" si="0"/>
        <v>27.6</v>
      </c>
      <c r="F12" s="32">
        <f t="shared" si="0"/>
        <v>0</v>
      </c>
      <c r="G12" s="32">
        <f t="shared" si="0"/>
        <v>10104.300000000001</v>
      </c>
      <c r="H12" s="32">
        <f t="shared" si="0"/>
        <v>59049</v>
      </c>
      <c r="I12" s="32">
        <f t="shared" si="0"/>
        <v>1300.5999999999999</v>
      </c>
      <c r="J12" s="32">
        <f t="shared" si="0"/>
        <v>83431.100000000006</v>
      </c>
      <c r="K12" s="32">
        <f t="shared" si="0"/>
        <v>7635106.2299999977</v>
      </c>
      <c r="L12" s="32">
        <f t="shared" si="0"/>
        <v>7359.5</v>
      </c>
      <c r="M12" s="32">
        <f t="shared" si="0"/>
        <v>329655.5</v>
      </c>
      <c r="N12" s="32">
        <f t="shared" si="0"/>
        <v>254275.49999999994</v>
      </c>
      <c r="O12" s="32">
        <f t="shared" si="0"/>
        <v>2544108.5</v>
      </c>
      <c r="P12" s="32">
        <f t="shared" si="0"/>
        <v>6389.6</v>
      </c>
    </row>
    <row r="13" spans="2:16" x14ac:dyDescent="0.25">
      <c r="B13" s="1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2:16" ht="15" customHeight="1" x14ac:dyDescent="0.25">
      <c r="B14" s="10" t="s">
        <v>28</v>
      </c>
      <c r="C14" s="23">
        <v>91614.6</v>
      </c>
      <c r="D14" s="23">
        <v>216</v>
      </c>
      <c r="E14" s="23">
        <v>0</v>
      </c>
      <c r="F14" s="23">
        <v>0</v>
      </c>
      <c r="G14" s="23">
        <v>7</v>
      </c>
      <c r="H14" s="23">
        <v>0</v>
      </c>
      <c r="I14" s="23">
        <v>0</v>
      </c>
      <c r="J14" s="23">
        <v>22.5</v>
      </c>
      <c r="K14" s="23">
        <v>63392.3</v>
      </c>
      <c r="L14" s="23">
        <v>0</v>
      </c>
      <c r="M14" s="23">
        <v>13220.3</v>
      </c>
      <c r="N14" s="23">
        <v>4026.5</v>
      </c>
      <c r="O14" s="23">
        <v>10730</v>
      </c>
      <c r="P14" s="23">
        <v>0</v>
      </c>
    </row>
    <row r="15" spans="2:16" ht="15" customHeight="1" x14ac:dyDescent="0.25">
      <c r="B15" s="10" t="s">
        <v>27</v>
      </c>
      <c r="C15" s="23">
        <v>29255.4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30</v>
      </c>
      <c r="K15" s="23">
        <v>23365.5</v>
      </c>
      <c r="L15" s="23">
        <v>0</v>
      </c>
      <c r="M15" s="23">
        <v>186.5</v>
      </c>
      <c r="N15" s="23">
        <v>30</v>
      </c>
      <c r="O15" s="23">
        <v>5598.4</v>
      </c>
      <c r="P15" s="23">
        <v>45</v>
      </c>
    </row>
    <row r="16" spans="2:16" ht="15" customHeight="1" x14ac:dyDescent="0.25">
      <c r="B16" s="10" t="s">
        <v>26</v>
      </c>
      <c r="C16" s="23">
        <v>235807.2</v>
      </c>
      <c r="D16" s="23">
        <v>0</v>
      </c>
      <c r="E16" s="23">
        <v>0</v>
      </c>
      <c r="F16" s="23">
        <v>0</v>
      </c>
      <c r="G16" s="23">
        <v>17</v>
      </c>
      <c r="H16" s="23">
        <v>0</v>
      </c>
      <c r="I16" s="23">
        <v>0</v>
      </c>
      <c r="J16" s="23">
        <v>0</v>
      </c>
      <c r="K16" s="23">
        <v>191072</v>
      </c>
      <c r="L16" s="23">
        <v>0</v>
      </c>
      <c r="M16" s="23">
        <v>3782</v>
      </c>
      <c r="N16" s="23">
        <v>1230</v>
      </c>
      <c r="O16" s="23">
        <v>39637.199999999997</v>
      </c>
      <c r="P16" s="23">
        <v>69</v>
      </c>
    </row>
    <row r="17" spans="2:16" ht="15" customHeight="1" x14ac:dyDescent="0.25">
      <c r="B17" s="10" t="s">
        <v>25</v>
      </c>
      <c r="C17" s="23">
        <v>3152</v>
      </c>
      <c r="D17" s="23">
        <v>0</v>
      </c>
      <c r="E17" s="23">
        <v>0</v>
      </c>
      <c r="F17" s="23">
        <v>0</v>
      </c>
      <c r="G17" s="23">
        <v>104</v>
      </c>
      <c r="H17" s="23">
        <v>0</v>
      </c>
      <c r="I17" s="23">
        <v>0</v>
      </c>
      <c r="J17" s="23">
        <v>0</v>
      </c>
      <c r="K17" s="23">
        <v>2688</v>
      </c>
      <c r="L17" s="23">
        <v>0</v>
      </c>
      <c r="M17" s="23">
        <v>0</v>
      </c>
      <c r="N17" s="23">
        <v>0</v>
      </c>
      <c r="O17" s="23">
        <v>360</v>
      </c>
      <c r="P17" s="23">
        <v>0</v>
      </c>
    </row>
    <row r="18" spans="2:16" ht="15" customHeight="1" x14ac:dyDescent="0.25">
      <c r="B18" s="10" t="s">
        <v>24</v>
      </c>
      <c r="C18" s="23">
        <v>679342</v>
      </c>
      <c r="D18" s="23">
        <v>0</v>
      </c>
      <c r="E18" s="23">
        <v>0</v>
      </c>
      <c r="F18" s="23">
        <v>0</v>
      </c>
      <c r="G18" s="23">
        <v>1149.9000000000001</v>
      </c>
      <c r="H18" s="23">
        <v>2695</v>
      </c>
      <c r="I18" s="23">
        <v>608</v>
      </c>
      <c r="J18" s="23">
        <v>6982</v>
      </c>
      <c r="K18" s="23">
        <v>527251.1</v>
      </c>
      <c r="L18" s="23">
        <v>0</v>
      </c>
      <c r="M18" s="23">
        <v>3427</v>
      </c>
      <c r="N18" s="23">
        <v>8955.1</v>
      </c>
      <c r="O18" s="23">
        <v>128273.90000000001</v>
      </c>
      <c r="P18" s="23">
        <v>0</v>
      </c>
    </row>
    <row r="19" spans="2:16" ht="15" customHeight="1" x14ac:dyDescent="0.25">
      <c r="B19" s="10" t="s">
        <v>23</v>
      </c>
      <c r="C19" s="23">
        <v>467968.2</v>
      </c>
      <c r="D19" s="23">
        <v>0</v>
      </c>
      <c r="E19" s="23">
        <v>0</v>
      </c>
      <c r="F19" s="23">
        <v>0</v>
      </c>
      <c r="G19" s="23">
        <v>547.9</v>
      </c>
      <c r="H19" s="23">
        <v>392.4</v>
      </c>
      <c r="I19" s="23">
        <v>8</v>
      </c>
      <c r="J19" s="23">
        <v>1233.5</v>
      </c>
      <c r="K19" s="23">
        <v>273391.3</v>
      </c>
      <c r="L19" s="23">
        <v>13.5</v>
      </c>
      <c r="M19" s="23">
        <v>12202.4</v>
      </c>
      <c r="N19" s="23">
        <v>11675.7</v>
      </c>
      <c r="O19" s="23">
        <v>168122.2</v>
      </c>
      <c r="P19" s="23">
        <v>381.3</v>
      </c>
    </row>
    <row r="20" spans="2:16" ht="15" customHeight="1" x14ac:dyDescent="0.25">
      <c r="B20" s="10" t="s">
        <v>22</v>
      </c>
      <c r="C20" s="23">
        <v>32569.3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25761.200000000001</v>
      </c>
      <c r="L20" s="23">
        <v>0</v>
      </c>
      <c r="M20" s="23">
        <v>876</v>
      </c>
      <c r="N20" s="23">
        <v>4388</v>
      </c>
      <c r="O20" s="23">
        <v>1544.1</v>
      </c>
      <c r="P20" s="23">
        <v>0</v>
      </c>
    </row>
    <row r="21" spans="2:16" ht="15" customHeight="1" x14ac:dyDescent="0.25">
      <c r="B21" s="10" t="s">
        <v>21</v>
      </c>
      <c r="C21" s="23">
        <v>901357.5199999999</v>
      </c>
      <c r="D21" s="23">
        <v>52.5</v>
      </c>
      <c r="E21" s="23">
        <v>0</v>
      </c>
      <c r="F21" s="23">
        <v>0</v>
      </c>
      <c r="G21" s="23">
        <v>421.4</v>
      </c>
      <c r="H21" s="23">
        <v>1076.5</v>
      </c>
      <c r="I21" s="23">
        <v>9.6</v>
      </c>
      <c r="J21" s="23">
        <v>17164.3</v>
      </c>
      <c r="K21" s="23">
        <v>733201.7</v>
      </c>
      <c r="L21" s="23">
        <v>82</v>
      </c>
      <c r="M21" s="23">
        <v>5717.1</v>
      </c>
      <c r="N21" s="23">
        <v>16641.7</v>
      </c>
      <c r="O21" s="23">
        <v>126907.72</v>
      </c>
      <c r="P21" s="23">
        <v>83</v>
      </c>
    </row>
    <row r="22" spans="2:16" ht="15" customHeight="1" x14ac:dyDescent="0.25">
      <c r="B22" s="10" t="s">
        <v>20</v>
      </c>
      <c r="C22" s="23">
        <v>1562998.03</v>
      </c>
      <c r="D22" s="23">
        <v>0</v>
      </c>
      <c r="E22" s="23">
        <v>0</v>
      </c>
      <c r="F22" s="23">
        <v>0</v>
      </c>
      <c r="G22" s="23">
        <v>182.3</v>
      </c>
      <c r="H22" s="23">
        <v>23146</v>
      </c>
      <c r="I22" s="23">
        <v>0</v>
      </c>
      <c r="J22" s="23">
        <v>7140</v>
      </c>
      <c r="K22" s="23">
        <v>1094701.23</v>
      </c>
      <c r="L22" s="23">
        <v>240</v>
      </c>
      <c r="M22" s="23">
        <v>21882</v>
      </c>
      <c r="N22" s="23">
        <v>36247.299999999996</v>
      </c>
      <c r="O22" s="23">
        <v>378595.5</v>
      </c>
      <c r="P22" s="23">
        <v>863.7</v>
      </c>
    </row>
    <row r="23" spans="2:16" ht="15" customHeight="1" x14ac:dyDescent="0.25">
      <c r="B23" s="10" t="s">
        <v>19</v>
      </c>
      <c r="C23" s="23">
        <v>3255.8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2505.8000000000002</v>
      </c>
      <c r="L23" s="23">
        <v>0</v>
      </c>
      <c r="M23" s="23">
        <v>0</v>
      </c>
      <c r="N23" s="23">
        <v>0</v>
      </c>
      <c r="O23" s="23">
        <v>750</v>
      </c>
      <c r="P23" s="23">
        <v>0</v>
      </c>
    </row>
    <row r="24" spans="2:16" ht="15" customHeight="1" x14ac:dyDescent="0.25">
      <c r="B24" s="10" t="s">
        <v>18</v>
      </c>
      <c r="C24" s="23">
        <v>543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343</v>
      </c>
      <c r="L24" s="23">
        <v>0</v>
      </c>
      <c r="M24" s="23">
        <v>200</v>
      </c>
      <c r="N24" s="23">
        <v>0</v>
      </c>
      <c r="O24" s="23">
        <v>0</v>
      </c>
      <c r="P24" s="23">
        <v>0</v>
      </c>
    </row>
    <row r="25" spans="2:16" ht="15" customHeight="1" x14ac:dyDescent="0.25">
      <c r="B25" s="10" t="s">
        <v>17</v>
      </c>
      <c r="C25" s="23">
        <v>656950.6</v>
      </c>
      <c r="D25" s="23">
        <v>500</v>
      </c>
      <c r="E25" s="23">
        <v>0</v>
      </c>
      <c r="F25" s="23">
        <v>0</v>
      </c>
      <c r="G25" s="23">
        <v>247</v>
      </c>
      <c r="H25" s="23">
        <v>21053</v>
      </c>
      <c r="I25" s="23">
        <v>17</v>
      </c>
      <c r="J25" s="23">
        <v>11410.5</v>
      </c>
      <c r="K25" s="23">
        <v>448778.3</v>
      </c>
      <c r="L25" s="23">
        <v>0</v>
      </c>
      <c r="M25" s="23">
        <v>3559</v>
      </c>
      <c r="N25" s="23">
        <v>13388.5</v>
      </c>
      <c r="O25" s="23">
        <v>157997.29999999999</v>
      </c>
      <c r="P25" s="23">
        <v>0</v>
      </c>
    </row>
    <row r="26" spans="2:16" ht="15" customHeight="1" x14ac:dyDescent="0.25">
      <c r="B26" s="10" t="s">
        <v>16</v>
      </c>
      <c r="C26" s="23">
        <v>5472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5340</v>
      </c>
      <c r="L26" s="23">
        <v>12</v>
      </c>
      <c r="M26" s="23">
        <v>20</v>
      </c>
      <c r="N26" s="23">
        <v>0</v>
      </c>
      <c r="O26" s="23">
        <v>100</v>
      </c>
      <c r="P26" s="23">
        <v>0</v>
      </c>
    </row>
    <row r="27" spans="2:16" ht="15" customHeight="1" x14ac:dyDescent="0.25">
      <c r="B27" s="10" t="s">
        <v>15</v>
      </c>
      <c r="C27" s="23">
        <v>1553975.7999999998</v>
      </c>
      <c r="D27" s="23">
        <v>0</v>
      </c>
      <c r="E27" s="23">
        <v>0</v>
      </c>
      <c r="F27" s="23">
        <v>0</v>
      </c>
      <c r="G27" s="23">
        <v>1977.4</v>
      </c>
      <c r="H27" s="23">
        <v>5863.2</v>
      </c>
      <c r="I27" s="23">
        <v>448</v>
      </c>
      <c r="J27" s="23">
        <v>22033.8</v>
      </c>
      <c r="K27" s="23">
        <v>1341355.7999999998</v>
      </c>
      <c r="L27" s="23">
        <v>410</v>
      </c>
      <c r="M27" s="23">
        <v>28681.1</v>
      </c>
      <c r="N27" s="23">
        <v>21629.9</v>
      </c>
      <c r="O27" s="23">
        <v>131576.6</v>
      </c>
      <c r="P27" s="23">
        <v>0</v>
      </c>
    </row>
    <row r="28" spans="2:16" ht="15" customHeight="1" x14ac:dyDescent="0.25">
      <c r="B28" s="10" t="s">
        <v>14</v>
      </c>
      <c r="C28" s="23">
        <v>506479.89999999997</v>
      </c>
      <c r="D28" s="23">
        <v>550</v>
      </c>
      <c r="E28" s="23">
        <v>0</v>
      </c>
      <c r="F28" s="23">
        <v>0</v>
      </c>
      <c r="G28" s="23">
        <v>269</v>
      </c>
      <c r="H28" s="23">
        <v>157</v>
      </c>
      <c r="I28" s="23">
        <v>0</v>
      </c>
      <c r="J28" s="23">
        <v>220</v>
      </c>
      <c r="K28" s="23">
        <v>343618.6</v>
      </c>
      <c r="L28" s="23">
        <v>0</v>
      </c>
      <c r="M28" s="23">
        <v>21234.6</v>
      </c>
      <c r="N28" s="23">
        <v>19526.8</v>
      </c>
      <c r="O28" s="23">
        <v>116649.90000000001</v>
      </c>
      <c r="P28" s="23">
        <v>4254</v>
      </c>
    </row>
    <row r="29" spans="2:16" ht="15" customHeight="1" x14ac:dyDescent="0.25">
      <c r="B29" s="10" t="s">
        <v>13</v>
      </c>
      <c r="C29" s="23">
        <v>146446.80000000002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108949.3</v>
      </c>
      <c r="L29" s="23">
        <v>0</v>
      </c>
      <c r="M29" s="23">
        <v>3353.6</v>
      </c>
      <c r="N29" s="23">
        <v>417</v>
      </c>
      <c r="O29" s="23">
        <v>33726.9</v>
      </c>
      <c r="P29" s="23">
        <v>0</v>
      </c>
    </row>
    <row r="30" spans="2:16" ht="15" customHeight="1" x14ac:dyDescent="0.25">
      <c r="B30" s="10" t="s">
        <v>12</v>
      </c>
      <c r="C30" s="23">
        <v>681731.89999999991</v>
      </c>
      <c r="D30" s="23">
        <v>0</v>
      </c>
      <c r="E30" s="23">
        <v>0</v>
      </c>
      <c r="F30" s="23">
        <v>0</v>
      </c>
      <c r="G30" s="23">
        <v>718.2</v>
      </c>
      <c r="H30" s="23">
        <v>588.79999999999995</v>
      </c>
      <c r="I30" s="23">
        <v>0</v>
      </c>
      <c r="J30" s="23">
        <v>6836.3</v>
      </c>
      <c r="K30" s="23">
        <v>321243.59999999998</v>
      </c>
      <c r="L30" s="23">
        <v>30</v>
      </c>
      <c r="M30" s="23">
        <v>45520.2</v>
      </c>
      <c r="N30" s="23">
        <v>9078.6</v>
      </c>
      <c r="O30" s="23">
        <v>297490.59999999998</v>
      </c>
      <c r="P30" s="23">
        <v>225.6</v>
      </c>
    </row>
    <row r="31" spans="2:16" ht="15" customHeight="1" x14ac:dyDescent="0.25">
      <c r="B31" s="10" t="s">
        <v>11</v>
      </c>
      <c r="C31" s="23">
        <v>17426.5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9494.5</v>
      </c>
      <c r="L31" s="23">
        <v>0</v>
      </c>
      <c r="M31" s="23">
        <v>902</v>
      </c>
      <c r="N31" s="23">
        <v>6970</v>
      </c>
      <c r="O31" s="23">
        <v>60</v>
      </c>
      <c r="P31" s="23">
        <v>0</v>
      </c>
    </row>
    <row r="32" spans="2:16" ht="15" customHeight="1" x14ac:dyDescent="0.25">
      <c r="B32" s="10" t="s">
        <v>10</v>
      </c>
      <c r="C32" s="23">
        <v>10695.3</v>
      </c>
      <c r="D32" s="23">
        <v>0</v>
      </c>
      <c r="E32" s="23">
        <v>0</v>
      </c>
      <c r="F32" s="23">
        <v>0</v>
      </c>
      <c r="G32" s="23">
        <v>20</v>
      </c>
      <c r="H32" s="23">
        <v>0</v>
      </c>
      <c r="I32" s="23">
        <v>160</v>
      </c>
      <c r="J32" s="23">
        <v>0</v>
      </c>
      <c r="K32" s="23">
        <v>4826.3</v>
      </c>
      <c r="L32" s="23">
        <v>0</v>
      </c>
      <c r="M32" s="23">
        <v>626</v>
      </c>
      <c r="N32" s="23">
        <v>533</v>
      </c>
      <c r="O32" s="23">
        <v>4530</v>
      </c>
      <c r="P32" s="23">
        <v>0</v>
      </c>
    </row>
    <row r="33" spans="2:16" ht="15" customHeight="1" x14ac:dyDescent="0.25">
      <c r="B33" s="10" t="s">
        <v>9</v>
      </c>
      <c r="C33" s="23">
        <v>811447.3</v>
      </c>
      <c r="D33" s="23">
        <v>0</v>
      </c>
      <c r="E33" s="23">
        <v>27.6</v>
      </c>
      <c r="F33" s="23">
        <v>0</v>
      </c>
      <c r="G33" s="23">
        <v>3262.1</v>
      </c>
      <c r="H33" s="23">
        <v>888.2</v>
      </c>
      <c r="I33" s="23">
        <v>50</v>
      </c>
      <c r="J33" s="23">
        <v>449.2</v>
      </c>
      <c r="K33" s="23">
        <v>385665.3</v>
      </c>
      <c r="L33" s="23">
        <v>131</v>
      </c>
      <c r="M33" s="23">
        <v>47245</v>
      </c>
      <c r="N33" s="23">
        <v>8283.4</v>
      </c>
      <c r="O33" s="23">
        <v>365347.5</v>
      </c>
      <c r="P33" s="23">
        <v>98</v>
      </c>
    </row>
    <row r="34" spans="2:16" ht="15" customHeight="1" x14ac:dyDescent="0.25">
      <c r="B34" s="10" t="s">
        <v>8</v>
      </c>
      <c r="C34" s="23">
        <v>174708.3</v>
      </c>
      <c r="D34" s="23">
        <v>0</v>
      </c>
      <c r="E34" s="23">
        <v>0</v>
      </c>
      <c r="F34" s="23">
        <v>0</v>
      </c>
      <c r="G34" s="23">
        <v>303</v>
      </c>
      <c r="H34" s="23">
        <v>0</v>
      </c>
      <c r="I34" s="23">
        <v>0</v>
      </c>
      <c r="J34" s="23">
        <v>516</v>
      </c>
      <c r="K34" s="23">
        <v>126078.59999999999</v>
      </c>
      <c r="L34" s="23">
        <v>2223</v>
      </c>
      <c r="M34" s="23">
        <v>15797.099999999999</v>
      </c>
      <c r="N34" s="23">
        <v>2396</v>
      </c>
      <c r="O34" s="23">
        <v>27394.600000000002</v>
      </c>
      <c r="P34" s="23">
        <v>0</v>
      </c>
    </row>
    <row r="35" spans="2:16" ht="15" customHeight="1" x14ac:dyDescent="0.25">
      <c r="B35" s="10" t="s">
        <v>7</v>
      </c>
      <c r="C35" s="23">
        <v>2342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1992</v>
      </c>
      <c r="L35" s="23">
        <v>0</v>
      </c>
      <c r="M35" s="23">
        <v>0</v>
      </c>
      <c r="N35" s="23">
        <v>350</v>
      </c>
      <c r="O35" s="23">
        <v>0</v>
      </c>
      <c r="P35" s="23">
        <v>0</v>
      </c>
    </row>
    <row r="36" spans="2:16" ht="15" customHeight="1" x14ac:dyDescent="0.25">
      <c r="B36" s="10" t="s">
        <v>6</v>
      </c>
      <c r="C36" s="23">
        <v>528418.6</v>
      </c>
      <c r="D36" s="23">
        <v>0</v>
      </c>
      <c r="E36" s="23">
        <v>0</v>
      </c>
      <c r="F36" s="23">
        <v>0</v>
      </c>
      <c r="G36" s="23">
        <v>27</v>
      </c>
      <c r="H36" s="23">
        <v>0</v>
      </c>
      <c r="I36" s="23">
        <v>0</v>
      </c>
      <c r="J36" s="23">
        <v>3398.5</v>
      </c>
      <c r="K36" s="23">
        <v>330679.90000000002</v>
      </c>
      <c r="L36" s="23">
        <v>0</v>
      </c>
      <c r="M36" s="23">
        <v>74665.5</v>
      </c>
      <c r="N36" s="23">
        <v>26057.3</v>
      </c>
      <c r="O36" s="23">
        <v>93590.399999999994</v>
      </c>
      <c r="P36" s="23">
        <v>0</v>
      </c>
    </row>
    <row r="37" spans="2:16" ht="15" customHeight="1" x14ac:dyDescent="0.25">
      <c r="B37" s="10" t="s">
        <v>5</v>
      </c>
      <c r="C37" s="23">
        <v>345375.60000000003</v>
      </c>
      <c r="D37" s="23">
        <v>0</v>
      </c>
      <c r="E37" s="23">
        <v>0</v>
      </c>
      <c r="F37" s="23">
        <v>0</v>
      </c>
      <c r="G37" s="23">
        <v>81.400000000000006</v>
      </c>
      <c r="H37" s="23">
        <v>0</v>
      </c>
      <c r="I37" s="23">
        <v>0</v>
      </c>
      <c r="J37" s="23">
        <v>760</v>
      </c>
      <c r="K37" s="23">
        <v>295880</v>
      </c>
      <c r="L37" s="23">
        <v>0</v>
      </c>
      <c r="M37" s="23">
        <v>1298</v>
      </c>
      <c r="N37" s="23">
        <v>4443.5</v>
      </c>
      <c r="O37" s="23">
        <v>42912.7</v>
      </c>
      <c r="P37" s="23">
        <v>0</v>
      </c>
    </row>
    <row r="38" spans="2:16" ht="15" customHeight="1" x14ac:dyDescent="0.25">
      <c r="B38" s="10" t="s">
        <v>4</v>
      </c>
      <c r="C38" s="23">
        <v>172185.3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338</v>
      </c>
      <c r="K38" s="23">
        <v>141050.29999999999</v>
      </c>
      <c r="L38" s="23">
        <v>196</v>
      </c>
      <c r="M38" s="23">
        <v>913</v>
      </c>
      <c r="N38" s="23">
        <v>4654</v>
      </c>
      <c r="O38" s="23">
        <v>24907</v>
      </c>
      <c r="P38" s="23">
        <v>127</v>
      </c>
    </row>
    <row r="39" spans="2:16" ht="15" customHeight="1" x14ac:dyDescent="0.25">
      <c r="B39" s="8" t="s">
        <v>3</v>
      </c>
      <c r="C39" s="22">
        <v>1310606.98</v>
      </c>
      <c r="D39" s="22">
        <v>0</v>
      </c>
      <c r="E39" s="22">
        <v>0</v>
      </c>
      <c r="F39" s="22">
        <v>0</v>
      </c>
      <c r="G39" s="22">
        <v>769.7</v>
      </c>
      <c r="H39" s="22">
        <v>3188.9</v>
      </c>
      <c r="I39" s="22">
        <v>0</v>
      </c>
      <c r="J39" s="22">
        <v>4896.5</v>
      </c>
      <c r="K39" s="22">
        <v>832480.6</v>
      </c>
      <c r="L39" s="22">
        <v>4022</v>
      </c>
      <c r="M39" s="22">
        <v>24347.1</v>
      </c>
      <c r="N39" s="22">
        <v>53353.2</v>
      </c>
      <c r="O39" s="22">
        <v>387305.98</v>
      </c>
      <c r="P39" s="22">
        <v>243</v>
      </c>
    </row>
    <row r="41" spans="2:16" x14ac:dyDescent="0.25">
      <c r="B41" s="5" t="s">
        <v>2</v>
      </c>
    </row>
    <row r="42" spans="2:16" x14ac:dyDescent="0.25">
      <c r="B42" s="4" t="s">
        <v>1</v>
      </c>
    </row>
    <row r="43" spans="2:16" x14ac:dyDescent="0.25">
      <c r="B43" s="3"/>
    </row>
    <row r="44" spans="2:16" x14ac:dyDescent="0.25">
      <c r="B44" s="2" t="s">
        <v>0</v>
      </c>
    </row>
  </sheetData>
  <mergeCells count="15">
    <mergeCell ref="B9:B10"/>
    <mergeCell ref="C9:C10"/>
    <mergeCell ref="D9:D10"/>
    <mergeCell ref="E9:E10"/>
    <mergeCell ref="F9:F10"/>
    <mergeCell ref="P9:P10"/>
    <mergeCell ref="C11:P11"/>
    <mergeCell ref="H9:H10"/>
    <mergeCell ref="I9:I10"/>
    <mergeCell ref="J9:J10"/>
    <mergeCell ref="K9:K10"/>
    <mergeCell ref="L9:L10"/>
    <mergeCell ref="M9:M10"/>
    <mergeCell ref="G9:G10"/>
    <mergeCell ref="N9:O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97"/>
  <sheetViews>
    <sheetView workbookViewId="0">
      <selection activeCell="A9" sqref="A9"/>
    </sheetView>
  </sheetViews>
  <sheetFormatPr baseColWidth="10" defaultRowHeight="15" x14ac:dyDescent="0.25"/>
  <cols>
    <col min="1" max="1" width="4.28515625" style="1" customWidth="1"/>
    <col min="2" max="2" width="24.7109375" style="1" customWidth="1"/>
    <col min="3" max="3" width="18.42578125" style="1" customWidth="1"/>
    <col min="4" max="4" width="10.42578125" style="1" customWidth="1"/>
    <col min="5" max="5" width="7.85546875" style="1" customWidth="1"/>
    <col min="6" max="6" width="8.5703125" style="1" customWidth="1"/>
    <col min="7" max="7" width="8.28515625" style="1" customWidth="1"/>
    <col min="8" max="8" width="6.140625" style="1" customWidth="1"/>
    <col min="9" max="9" width="11.28515625" style="1" customWidth="1"/>
    <col min="10" max="10" width="10.42578125" style="1" customWidth="1"/>
    <col min="11" max="11" width="10.85546875" style="1" customWidth="1"/>
    <col min="12" max="12" width="9.7109375" style="1" customWidth="1"/>
    <col min="13" max="13" width="7.7109375" style="1" customWidth="1"/>
    <col min="14" max="16384" width="11.42578125" style="1"/>
  </cols>
  <sheetData>
    <row r="5" spans="2:13" x14ac:dyDescent="0.25">
      <c r="B5" s="21" t="s">
        <v>46</v>
      </c>
    </row>
    <row r="6" spans="2:13" x14ac:dyDescent="0.25">
      <c r="B6" s="20" t="s">
        <v>95</v>
      </c>
    </row>
    <row r="9" spans="2:13" x14ac:dyDescent="0.25">
      <c r="B9" s="85" t="s">
        <v>44</v>
      </c>
      <c r="C9" s="80" t="s">
        <v>63</v>
      </c>
      <c r="D9" s="85" t="s">
        <v>29</v>
      </c>
      <c r="E9" s="85" t="s">
        <v>94</v>
      </c>
      <c r="F9" s="85" t="s">
        <v>93</v>
      </c>
      <c r="G9" s="85" t="s">
        <v>92</v>
      </c>
      <c r="H9" s="85" t="s">
        <v>91</v>
      </c>
      <c r="I9" s="85" t="s">
        <v>90</v>
      </c>
      <c r="J9" s="85" t="s">
        <v>89</v>
      </c>
      <c r="K9" s="85" t="s">
        <v>88</v>
      </c>
      <c r="L9" s="85" t="s">
        <v>87</v>
      </c>
      <c r="M9" s="85" t="s">
        <v>86</v>
      </c>
    </row>
    <row r="10" spans="2:13" x14ac:dyDescent="0.25">
      <c r="B10" s="89"/>
      <c r="C10" s="89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2:13" ht="15" customHeight="1" x14ac:dyDescent="0.25">
      <c r="B11" s="35"/>
      <c r="C11" s="35"/>
      <c r="D11" s="99" t="s">
        <v>67</v>
      </c>
      <c r="E11" s="100"/>
      <c r="F11" s="100"/>
      <c r="G11" s="100"/>
      <c r="H11" s="100"/>
      <c r="I11" s="100"/>
      <c r="J11" s="100"/>
      <c r="K11" s="100"/>
      <c r="L11" s="100"/>
      <c r="M11" s="100"/>
    </row>
    <row r="12" spans="2:13" ht="15" customHeight="1" x14ac:dyDescent="0.25">
      <c r="B12" s="95" t="s">
        <v>29</v>
      </c>
      <c r="C12" s="13" t="s">
        <v>29</v>
      </c>
      <c r="D12" s="32">
        <v>3970145.9</v>
      </c>
      <c r="E12" s="32">
        <v>1899.3</v>
      </c>
      <c r="F12" s="32">
        <v>2607.5</v>
      </c>
      <c r="G12" s="32">
        <v>92751.700000000012</v>
      </c>
      <c r="H12" s="32">
        <v>0</v>
      </c>
      <c r="I12" s="32">
        <v>17981</v>
      </c>
      <c r="J12" s="32">
        <v>165102.5</v>
      </c>
      <c r="K12" s="32">
        <v>2443739.7999999998</v>
      </c>
      <c r="L12" s="32">
        <v>1245168.8999999999</v>
      </c>
      <c r="M12" s="32">
        <v>895.2</v>
      </c>
    </row>
    <row r="13" spans="2:13" ht="15" customHeight="1" x14ac:dyDescent="0.25">
      <c r="B13" s="95"/>
      <c r="C13" s="13" t="s">
        <v>49</v>
      </c>
      <c r="D13" s="32">
        <v>2984304.1</v>
      </c>
      <c r="E13" s="32">
        <v>1634.3</v>
      </c>
      <c r="F13" s="32">
        <v>2607.5</v>
      </c>
      <c r="G13" s="32">
        <v>91028.700000000012</v>
      </c>
      <c r="H13" s="32">
        <v>0</v>
      </c>
      <c r="I13" s="32">
        <v>17944</v>
      </c>
      <c r="J13" s="32">
        <v>164299.5</v>
      </c>
      <c r="K13" s="32">
        <v>2367893.6</v>
      </c>
      <c r="L13" s="32">
        <v>338445.3</v>
      </c>
      <c r="M13" s="32">
        <v>451.2</v>
      </c>
    </row>
    <row r="14" spans="2:13" ht="15" customHeight="1" x14ac:dyDescent="0.25">
      <c r="B14" s="96"/>
      <c r="C14" s="28" t="s">
        <v>65</v>
      </c>
      <c r="D14" s="27">
        <v>985841.79999999993</v>
      </c>
      <c r="E14" s="27">
        <v>265</v>
      </c>
      <c r="F14" s="27">
        <v>0</v>
      </c>
      <c r="G14" s="27">
        <v>1723</v>
      </c>
      <c r="H14" s="27">
        <v>0</v>
      </c>
      <c r="I14" s="27">
        <v>37</v>
      </c>
      <c r="J14" s="27">
        <v>803</v>
      </c>
      <c r="K14" s="27">
        <v>75846.2</v>
      </c>
      <c r="L14" s="27">
        <v>906723.6</v>
      </c>
      <c r="M14" s="27">
        <v>444</v>
      </c>
    </row>
    <row r="15" spans="2:13" ht="15" customHeight="1" x14ac:dyDescent="0.25">
      <c r="B15" s="25" t="s">
        <v>28</v>
      </c>
      <c r="C15" s="25" t="s">
        <v>29</v>
      </c>
      <c r="D15" s="24">
        <v>45711.1</v>
      </c>
      <c r="E15" s="24">
        <v>0</v>
      </c>
      <c r="F15" s="24">
        <v>0</v>
      </c>
      <c r="G15" s="24">
        <v>120</v>
      </c>
      <c r="H15" s="24">
        <v>0</v>
      </c>
      <c r="I15" s="24">
        <v>0</v>
      </c>
      <c r="J15" s="24">
        <v>0</v>
      </c>
      <c r="K15" s="24">
        <v>41741.1</v>
      </c>
      <c r="L15" s="24">
        <v>3850</v>
      </c>
      <c r="M15" s="24">
        <v>0</v>
      </c>
    </row>
    <row r="16" spans="2:13" ht="15" customHeight="1" x14ac:dyDescent="0.25">
      <c r="B16" s="10"/>
      <c r="C16" s="10" t="s">
        <v>49</v>
      </c>
      <c r="D16" s="23">
        <v>37377.1</v>
      </c>
      <c r="E16" s="23">
        <v>0</v>
      </c>
      <c r="F16" s="23">
        <v>0</v>
      </c>
      <c r="G16" s="23">
        <v>120</v>
      </c>
      <c r="H16" s="23">
        <v>0</v>
      </c>
      <c r="I16" s="23">
        <v>0</v>
      </c>
      <c r="J16" s="23">
        <v>0</v>
      </c>
      <c r="K16" s="23">
        <v>35196.1</v>
      </c>
      <c r="L16" s="23">
        <v>2061</v>
      </c>
      <c r="M16" s="23">
        <v>0</v>
      </c>
    </row>
    <row r="17" spans="2:13" ht="15" customHeight="1" x14ac:dyDescent="0.25">
      <c r="B17" s="8"/>
      <c r="C17" s="8" t="s">
        <v>65</v>
      </c>
      <c r="D17" s="22">
        <v>8334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6545</v>
      </c>
      <c r="L17" s="22">
        <v>1789</v>
      </c>
      <c r="M17" s="22">
        <v>0</v>
      </c>
    </row>
    <row r="18" spans="2:13" ht="15" customHeight="1" x14ac:dyDescent="0.25">
      <c r="B18" s="25" t="s">
        <v>27</v>
      </c>
      <c r="C18" s="25" t="s">
        <v>29</v>
      </c>
      <c r="D18" s="24">
        <v>8342.9</v>
      </c>
      <c r="E18" s="24">
        <v>0</v>
      </c>
      <c r="F18" s="24">
        <v>0</v>
      </c>
      <c r="G18" s="24">
        <v>160</v>
      </c>
      <c r="H18" s="24">
        <v>0</v>
      </c>
      <c r="I18" s="24">
        <v>0</v>
      </c>
      <c r="J18" s="24">
        <v>0</v>
      </c>
      <c r="K18" s="24">
        <v>4870.3999999999996</v>
      </c>
      <c r="L18" s="24">
        <v>3312.5</v>
      </c>
      <c r="M18" s="24">
        <v>0</v>
      </c>
    </row>
    <row r="19" spans="2:13" ht="15" customHeight="1" x14ac:dyDescent="0.25">
      <c r="B19" s="10"/>
      <c r="C19" s="10" t="s">
        <v>49</v>
      </c>
      <c r="D19" s="23">
        <v>6069.4</v>
      </c>
      <c r="E19" s="23">
        <v>0</v>
      </c>
      <c r="F19" s="23">
        <v>0</v>
      </c>
      <c r="G19" s="23">
        <v>160</v>
      </c>
      <c r="H19" s="23">
        <v>0</v>
      </c>
      <c r="I19" s="23">
        <v>0</v>
      </c>
      <c r="J19" s="23">
        <v>0</v>
      </c>
      <c r="K19" s="23">
        <v>4794.3999999999996</v>
      </c>
      <c r="L19" s="23">
        <v>1115</v>
      </c>
      <c r="M19" s="23">
        <v>0</v>
      </c>
    </row>
    <row r="20" spans="2:13" ht="15" customHeight="1" x14ac:dyDescent="0.25">
      <c r="B20" s="8"/>
      <c r="C20" s="8" t="s">
        <v>65</v>
      </c>
      <c r="D20" s="22">
        <v>2273.5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76</v>
      </c>
      <c r="L20" s="22">
        <v>2197.5</v>
      </c>
      <c r="M20" s="22">
        <v>0</v>
      </c>
    </row>
    <row r="21" spans="2:13" ht="15" customHeight="1" x14ac:dyDescent="0.25">
      <c r="B21" s="25" t="s">
        <v>26</v>
      </c>
      <c r="C21" s="25" t="s">
        <v>29</v>
      </c>
      <c r="D21" s="24">
        <v>70805</v>
      </c>
      <c r="E21" s="24">
        <v>0</v>
      </c>
      <c r="F21" s="24">
        <v>0</v>
      </c>
      <c r="G21" s="24">
        <v>80</v>
      </c>
      <c r="H21" s="24">
        <v>0</v>
      </c>
      <c r="I21" s="24">
        <v>0</v>
      </c>
      <c r="J21" s="24">
        <v>0</v>
      </c>
      <c r="K21" s="24">
        <v>42981.4</v>
      </c>
      <c r="L21" s="24">
        <v>27743.599999999999</v>
      </c>
      <c r="M21" s="24">
        <v>0</v>
      </c>
    </row>
    <row r="22" spans="2:13" ht="15" customHeight="1" x14ac:dyDescent="0.25">
      <c r="B22" s="10"/>
      <c r="C22" s="10" t="s">
        <v>49</v>
      </c>
      <c r="D22" s="23">
        <v>56553.4</v>
      </c>
      <c r="E22" s="23">
        <v>0</v>
      </c>
      <c r="F22" s="23">
        <v>0</v>
      </c>
      <c r="G22" s="23">
        <v>80</v>
      </c>
      <c r="H22" s="23">
        <v>0</v>
      </c>
      <c r="I22" s="23">
        <v>0</v>
      </c>
      <c r="J22" s="23">
        <v>0</v>
      </c>
      <c r="K22" s="23">
        <v>42464.9</v>
      </c>
      <c r="L22" s="23">
        <v>14008.5</v>
      </c>
      <c r="M22" s="23">
        <v>0</v>
      </c>
    </row>
    <row r="23" spans="2:13" ht="15" customHeight="1" x14ac:dyDescent="0.25">
      <c r="B23" s="8"/>
      <c r="C23" s="8" t="s">
        <v>65</v>
      </c>
      <c r="D23" s="22">
        <v>14251.6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516.5</v>
      </c>
      <c r="L23" s="22">
        <v>13735.1</v>
      </c>
      <c r="M23" s="22">
        <v>0</v>
      </c>
    </row>
    <row r="24" spans="2:13" ht="15" customHeight="1" x14ac:dyDescent="0.25">
      <c r="B24" s="25" t="s">
        <v>25</v>
      </c>
      <c r="C24" s="25" t="s">
        <v>29</v>
      </c>
      <c r="D24" s="24">
        <v>420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420</v>
      </c>
      <c r="L24" s="24">
        <v>0</v>
      </c>
      <c r="M24" s="24">
        <v>0</v>
      </c>
    </row>
    <row r="25" spans="2:13" ht="15" customHeight="1" x14ac:dyDescent="0.25">
      <c r="B25" s="10"/>
      <c r="C25" s="10" t="s">
        <v>49</v>
      </c>
      <c r="D25" s="23">
        <v>420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420</v>
      </c>
      <c r="L25" s="23">
        <v>0</v>
      </c>
      <c r="M25" s="23">
        <v>0</v>
      </c>
    </row>
    <row r="26" spans="2:13" ht="15" customHeight="1" x14ac:dyDescent="0.25">
      <c r="B26" s="8"/>
      <c r="C26" s="8" t="s">
        <v>65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2:13" ht="15" customHeight="1" x14ac:dyDescent="0.25">
      <c r="B27" s="25" t="s">
        <v>24</v>
      </c>
      <c r="C27" s="25" t="s">
        <v>29</v>
      </c>
      <c r="D27" s="24">
        <v>312279</v>
      </c>
      <c r="E27" s="24">
        <v>78</v>
      </c>
      <c r="F27" s="24">
        <v>407.5</v>
      </c>
      <c r="G27" s="24">
        <v>38371.300000000003</v>
      </c>
      <c r="H27" s="24">
        <v>0</v>
      </c>
      <c r="I27" s="24">
        <v>7767</v>
      </c>
      <c r="J27" s="24">
        <v>19034.900000000001</v>
      </c>
      <c r="K27" s="24">
        <v>200617.3</v>
      </c>
      <c r="L27" s="24">
        <v>46003</v>
      </c>
      <c r="M27" s="24">
        <v>0</v>
      </c>
    </row>
    <row r="28" spans="2:13" ht="15" customHeight="1" x14ac:dyDescent="0.25">
      <c r="B28" s="10"/>
      <c r="C28" s="10" t="s">
        <v>49</v>
      </c>
      <c r="D28" s="23">
        <v>280292</v>
      </c>
      <c r="E28" s="23">
        <v>78</v>
      </c>
      <c r="F28" s="23">
        <v>407.5</v>
      </c>
      <c r="G28" s="23">
        <v>37987.300000000003</v>
      </c>
      <c r="H28" s="23">
        <v>0</v>
      </c>
      <c r="I28" s="23">
        <v>7767</v>
      </c>
      <c r="J28" s="23">
        <v>18895.900000000001</v>
      </c>
      <c r="K28" s="23">
        <v>195969.3</v>
      </c>
      <c r="L28" s="23">
        <v>19187</v>
      </c>
      <c r="M28" s="23">
        <v>0</v>
      </c>
    </row>
    <row r="29" spans="2:13" ht="15" customHeight="1" x14ac:dyDescent="0.25">
      <c r="B29" s="8"/>
      <c r="C29" s="8" t="s">
        <v>65</v>
      </c>
      <c r="D29" s="22">
        <v>31987</v>
      </c>
      <c r="E29" s="22">
        <v>0</v>
      </c>
      <c r="F29" s="22">
        <v>0</v>
      </c>
      <c r="G29" s="22">
        <v>384</v>
      </c>
      <c r="H29" s="22">
        <v>0</v>
      </c>
      <c r="I29" s="22">
        <v>0</v>
      </c>
      <c r="J29" s="22">
        <v>139</v>
      </c>
      <c r="K29" s="22">
        <v>4648</v>
      </c>
      <c r="L29" s="22">
        <v>26816</v>
      </c>
      <c r="M29" s="22">
        <v>0</v>
      </c>
    </row>
    <row r="30" spans="2:13" ht="15" customHeight="1" x14ac:dyDescent="0.25">
      <c r="B30" s="25" t="s">
        <v>23</v>
      </c>
      <c r="C30" s="25" t="s">
        <v>29</v>
      </c>
      <c r="D30" s="24">
        <v>169118.59999999998</v>
      </c>
      <c r="E30" s="24">
        <v>101</v>
      </c>
      <c r="F30" s="24">
        <v>90</v>
      </c>
      <c r="G30" s="24">
        <v>983</v>
      </c>
      <c r="H30" s="24">
        <v>0</v>
      </c>
      <c r="I30" s="24">
        <v>706</v>
      </c>
      <c r="J30" s="24">
        <v>19106</v>
      </c>
      <c r="K30" s="24">
        <v>81352.399999999994</v>
      </c>
      <c r="L30" s="24">
        <v>66663.199999999997</v>
      </c>
      <c r="M30" s="24">
        <v>117</v>
      </c>
    </row>
    <row r="31" spans="2:13" ht="15" customHeight="1" x14ac:dyDescent="0.25">
      <c r="B31" s="10"/>
      <c r="C31" s="10" t="s">
        <v>49</v>
      </c>
      <c r="D31" s="23">
        <v>106896.4</v>
      </c>
      <c r="E31" s="23">
        <v>0</v>
      </c>
      <c r="F31" s="23">
        <v>90</v>
      </c>
      <c r="G31" s="23">
        <v>983</v>
      </c>
      <c r="H31" s="23">
        <v>0</v>
      </c>
      <c r="I31" s="23">
        <v>706</v>
      </c>
      <c r="J31" s="23">
        <v>19038</v>
      </c>
      <c r="K31" s="23">
        <v>80509.399999999994</v>
      </c>
      <c r="L31" s="23">
        <v>5570</v>
      </c>
      <c r="M31" s="23">
        <v>0</v>
      </c>
    </row>
    <row r="32" spans="2:13" ht="15" customHeight="1" x14ac:dyDescent="0.25">
      <c r="B32" s="8"/>
      <c r="C32" s="8" t="s">
        <v>65</v>
      </c>
      <c r="D32" s="22">
        <v>62222.2</v>
      </c>
      <c r="E32" s="22">
        <v>101</v>
      </c>
      <c r="F32" s="22">
        <v>0</v>
      </c>
      <c r="G32" s="22">
        <v>0</v>
      </c>
      <c r="H32" s="22">
        <v>0</v>
      </c>
      <c r="I32" s="22">
        <v>0</v>
      </c>
      <c r="J32" s="22">
        <v>68</v>
      </c>
      <c r="K32" s="22">
        <v>843</v>
      </c>
      <c r="L32" s="22">
        <v>61093.2</v>
      </c>
      <c r="M32" s="22">
        <v>117</v>
      </c>
    </row>
    <row r="33" spans="2:13" ht="15" customHeight="1" x14ac:dyDescent="0.25">
      <c r="B33" s="25" t="s">
        <v>22</v>
      </c>
      <c r="C33" s="25" t="s">
        <v>29</v>
      </c>
      <c r="D33" s="24">
        <v>11216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7196</v>
      </c>
      <c r="L33" s="24">
        <v>4020</v>
      </c>
      <c r="M33" s="24">
        <v>0</v>
      </c>
    </row>
    <row r="34" spans="2:13" ht="15" customHeight="1" x14ac:dyDescent="0.25">
      <c r="B34" s="10"/>
      <c r="C34" s="10" t="s">
        <v>49</v>
      </c>
      <c r="D34" s="23">
        <v>10864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7171</v>
      </c>
      <c r="L34" s="23">
        <v>3693</v>
      </c>
      <c r="M34" s="23">
        <v>0</v>
      </c>
    </row>
    <row r="35" spans="2:13" ht="15" customHeight="1" x14ac:dyDescent="0.25">
      <c r="B35" s="8"/>
      <c r="C35" s="8" t="s">
        <v>65</v>
      </c>
      <c r="D35" s="22">
        <v>352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25</v>
      </c>
      <c r="L35" s="22">
        <v>327</v>
      </c>
      <c r="M35" s="22">
        <v>0</v>
      </c>
    </row>
    <row r="36" spans="2:13" ht="15" customHeight="1" x14ac:dyDescent="0.25">
      <c r="B36" s="25" t="s">
        <v>21</v>
      </c>
      <c r="C36" s="25" t="s">
        <v>29</v>
      </c>
      <c r="D36" s="24">
        <v>337741.9</v>
      </c>
      <c r="E36" s="24">
        <v>367.4</v>
      </c>
      <c r="F36" s="24">
        <v>0</v>
      </c>
      <c r="G36" s="24">
        <v>3371</v>
      </c>
      <c r="H36" s="24">
        <v>0</v>
      </c>
      <c r="I36" s="24">
        <v>6832.3</v>
      </c>
      <c r="J36" s="24">
        <v>80123.5</v>
      </c>
      <c r="K36" s="24">
        <v>195022.3</v>
      </c>
      <c r="L36" s="24">
        <v>52025.4</v>
      </c>
      <c r="M36" s="24">
        <v>0</v>
      </c>
    </row>
    <row r="37" spans="2:13" ht="15" customHeight="1" x14ac:dyDescent="0.25">
      <c r="B37" s="10"/>
      <c r="C37" s="10" t="s">
        <v>49</v>
      </c>
      <c r="D37" s="23">
        <v>292825.5</v>
      </c>
      <c r="E37" s="23">
        <v>367.4</v>
      </c>
      <c r="F37" s="23">
        <v>0</v>
      </c>
      <c r="G37" s="23">
        <v>3321</v>
      </c>
      <c r="H37" s="23">
        <v>0</v>
      </c>
      <c r="I37" s="23">
        <v>6832.3</v>
      </c>
      <c r="J37" s="23">
        <v>79923.5</v>
      </c>
      <c r="K37" s="23">
        <v>193019.3</v>
      </c>
      <c r="L37" s="23">
        <v>9362</v>
      </c>
      <c r="M37" s="23">
        <v>0</v>
      </c>
    </row>
    <row r="38" spans="2:13" ht="15" customHeight="1" x14ac:dyDescent="0.25">
      <c r="B38" s="8"/>
      <c r="C38" s="8" t="s">
        <v>65</v>
      </c>
      <c r="D38" s="22">
        <v>44916.4</v>
      </c>
      <c r="E38" s="22">
        <v>0</v>
      </c>
      <c r="F38" s="22">
        <v>0</v>
      </c>
      <c r="G38" s="22">
        <v>50</v>
      </c>
      <c r="H38" s="22">
        <v>0</v>
      </c>
      <c r="I38" s="22">
        <v>0</v>
      </c>
      <c r="J38" s="22">
        <v>200</v>
      </c>
      <c r="K38" s="22">
        <v>2003</v>
      </c>
      <c r="L38" s="22">
        <v>42663.4</v>
      </c>
      <c r="M38" s="22">
        <v>0</v>
      </c>
    </row>
    <row r="39" spans="2:13" ht="15" customHeight="1" x14ac:dyDescent="0.25">
      <c r="B39" s="25" t="s">
        <v>20</v>
      </c>
      <c r="C39" s="25" t="s">
        <v>29</v>
      </c>
      <c r="D39" s="24">
        <v>449848.5</v>
      </c>
      <c r="E39" s="24">
        <v>296</v>
      </c>
      <c r="F39" s="24">
        <v>1313</v>
      </c>
      <c r="G39" s="24">
        <v>4189</v>
      </c>
      <c r="H39" s="24">
        <v>0</v>
      </c>
      <c r="I39" s="24">
        <v>0</v>
      </c>
      <c r="J39" s="24">
        <v>1833</v>
      </c>
      <c r="K39" s="24">
        <v>312724.09999999998</v>
      </c>
      <c r="L39" s="24">
        <v>129493.4</v>
      </c>
      <c r="M39" s="24">
        <v>0</v>
      </c>
    </row>
    <row r="40" spans="2:13" ht="15" customHeight="1" x14ac:dyDescent="0.25">
      <c r="B40" s="10"/>
      <c r="C40" s="10" t="s">
        <v>49</v>
      </c>
      <c r="D40" s="23">
        <v>323083.3</v>
      </c>
      <c r="E40" s="23">
        <v>296</v>
      </c>
      <c r="F40" s="23">
        <v>1313</v>
      </c>
      <c r="G40" s="23">
        <v>4152</v>
      </c>
      <c r="H40" s="23">
        <v>0</v>
      </c>
      <c r="I40" s="23">
        <v>0</v>
      </c>
      <c r="J40" s="23">
        <v>1833</v>
      </c>
      <c r="K40" s="23">
        <v>311445.59999999998</v>
      </c>
      <c r="L40" s="23">
        <v>4043.7</v>
      </c>
      <c r="M40" s="23">
        <v>0</v>
      </c>
    </row>
    <row r="41" spans="2:13" ht="15" customHeight="1" x14ac:dyDescent="0.25">
      <c r="B41" s="8"/>
      <c r="C41" s="8" t="s">
        <v>65</v>
      </c>
      <c r="D41" s="22">
        <v>126765.2</v>
      </c>
      <c r="E41" s="22">
        <v>0</v>
      </c>
      <c r="F41" s="22">
        <v>0</v>
      </c>
      <c r="G41" s="22">
        <v>37</v>
      </c>
      <c r="H41" s="22">
        <v>0</v>
      </c>
      <c r="I41" s="22">
        <v>0</v>
      </c>
      <c r="J41" s="22">
        <v>0</v>
      </c>
      <c r="K41" s="22">
        <v>1278.5</v>
      </c>
      <c r="L41" s="22">
        <v>125449.7</v>
      </c>
      <c r="M41" s="22">
        <v>0</v>
      </c>
    </row>
    <row r="42" spans="2:13" ht="15" customHeight="1" x14ac:dyDescent="0.25">
      <c r="B42" s="25" t="s">
        <v>19</v>
      </c>
      <c r="C42" s="25" t="s">
        <v>29</v>
      </c>
      <c r="D42" s="24">
        <v>500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200</v>
      </c>
      <c r="L42" s="24">
        <v>300</v>
      </c>
      <c r="M42" s="24">
        <v>0</v>
      </c>
    </row>
    <row r="43" spans="2:13" ht="15" customHeight="1" x14ac:dyDescent="0.25">
      <c r="B43" s="10"/>
      <c r="C43" s="10" t="s">
        <v>49</v>
      </c>
      <c r="D43" s="23">
        <v>200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200</v>
      </c>
      <c r="L43" s="23">
        <v>0</v>
      </c>
      <c r="M43" s="23">
        <v>0</v>
      </c>
    </row>
    <row r="44" spans="2:13" ht="15" customHeight="1" x14ac:dyDescent="0.25">
      <c r="B44" s="8"/>
      <c r="C44" s="8" t="s">
        <v>65</v>
      </c>
      <c r="D44" s="22">
        <v>300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300</v>
      </c>
      <c r="M44" s="22">
        <v>0</v>
      </c>
    </row>
    <row r="45" spans="2:13" ht="15" customHeight="1" x14ac:dyDescent="0.25">
      <c r="B45" s="25" t="s">
        <v>18</v>
      </c>
      <c r="C45" s="25" t="s">
        <v>29</v>
      </c>
      <c r="D45" s="24">
        <v>2015</v>
      </c>
      <c r="E45" s="24">
        <v>0</v>
      </c>
      <c r="F45" s="24">
        <v>0</v>
      </c>
      <c r="G45" s="24">
        <v>150</v>
      </c>
      <c r="H45" s="24">
        <v>0</v>
      </c>
      <c r="I45" s="24">
        <v>0</v>
      </c>
      <c r="J45" s="24">
        <v>0</v>
      </c>
      <c r="K45" s="24">
        <v>1170</v>
      </c>
      <c r="L45" s="24">
        <v>695</v>
      </c>
      <c r="M45" s="24">
        <v>0</v>
      </c>
    </row>
    <row r="46" spans="2:13" ht="15" customHeight="1" x14ac:dyDescent="0.25">
      <c r="B46" s="10"/>
      <c r="C46" s="10" t="s">
        <v>49</v>
      </c>
      <c r="D46" s="23">
        <v>1865</v>
      </c>
      <c r="E46" s="23">
        <v>0</v>
      </c>
      <c r="F46" s="23">
        <v>0</v>
      </c>
      <c r="G46" s="23">
        <v>150</v>
      </c>
      <c r="H46" s="23">
        <v>0</v>
      </c>
      <c r="I46" s="23">
        <v>0</v>
      </c>
      <c r="J46" s="23">
        <v>0</v>
      </c>
      <c r="K46" s="23">
        <v>1020</v>
      </c>
      <c r="L46" s="23">
        <v>695</v>
      </c>
      <c r="M46" s="23">
        <v>0</v>
      </c>
    </row>
    <row r="47" spans="2:13" ht="15" customHeight="1" x14ac:dyDescent="0.25">
      <c r="B47" s="8"/>
      <c r="C47" s="8" t="s">
        <v>65</v>
      </c>
      <c r="D47" s="22">
        <v>150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150</v>
      </c>
      <c r="L47" s="22">
        <v>0</v>
      </c>
      <c r="M47" s="22">
        <v>0</v>
      </c>
    </row>
    <row r="48" spans="2:13" ht="15" customHeight="1" x14ac:dyDescent="0.25">
      <c r="B48" s="25" t="s">
        <v>66</v>
      </c>
      <c r="C48" s="25" t="s">
        <v>29</v>
      </c>
      <c r="D48" s="24">
        <v>236681.2</v>
      </c>
      <c r="E48" s="24">
        <v>226.9</v>
      </c>
      <c r="F48" s="24">
        <v>0</v>
      </c>
      <c r="G48" s="24">
        <v>8994.9</v>
      </c>
      <c r="H48" s="24">
        <v>0</v>
      </c>
      <c r="I48" s="24">
        <v>110</v>
      </c>
      <c r="J48" s="24">
        <v>2328</v>
      </c>
      <c r="K48" s="24">
        <v>162793.70000000001</v>
      </c>
      <c r="L48" s="24">
        <v>61947.7</v>
      </c>
      <c r="M48" s="24">
        <v>280</v>
      </c>
    </row>
    <row r="49" spans="2:13" ht="15" customHeight="1" x14ac:dyDescent="0.25">
      <c r="B49" s="10"/>
      <c r="C49" s="10" t="s">
        <v>49</v>
      </c>
      <c r="D49" s="23">
        <v>183083.5</v>
      </c>
      <c r="E49" s="23">
        <v>226.9</v>
      </c>
      <c r="F49" s="23">
        <v>0</v>
      </c>
      <c r="G49" s="23">
        <v>8994.9</v>
      </c>
      <c r="H49" s="23">
        <v>0</v>
      </c>
      <c r="I49" s="23">
        <v>110</v>
      </c>
      <c r="J49" s="23">
        <v>2328</v>
      </c>
      <c r="K49" s="23">
        <v>159436.70000000001</v>
      </c>
      <c r="L49" s="23">
        <v>11707</v>
      </c>
      <c r="M49" s="23">
        <v>280</v>
      </c>
    </row>
    <row r="50" spans="2:13" ht="15" customHeight="1" x14ac:dyDescent="0.25">
      <c r="B50" s="8"/>
      <c r="C50" s="8" t="s">
        <v>65</v>
      </c>
      <c r="D50" s="22">
        <v>53597.7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3357</v>
      </c>
      <c r="L50" s="22">
        <v>50240.7</v>
      </c>
      <c r="M50" s="22">
        <v>0</v>
      </c>
    </row>
    <row r="51" spans="2:13" ht="15" customHeight="1" x14ac:dyDescent="0.25">
      <c r="B51" s="25" t="s">
        <v>16</v>
      </c>
      <c r="C51" s="25" t="s">
        <v>29</v>
      </c>
      <c r="D51" s="24">
        <v>1455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1315</v>
      </c>
      <c r="L51" s="24">
        <v>140</v>
      </c>
      <c r="M51" s="24">
        <v>0</v>
      </c>
    </row>
    <row r="52" spans="2:13" ht="15" customHeight="1" x14ac:dyDescent="0.25">
      <c r="B52" s="10"/>
      <c r="C52" s="10" t="s">
        <v>49</v>
      </c>
      <c r="D52" s="23">
        <v>1455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1315</v>
      </c>
      <c r="L52" s="23">
        <v>140</v>
      </c>
      <c r="M52" s="23">
        <v>0</v>
      </c>
    </row>
    <row r="53" spans="2:13" ht="15" customHeight="1" x14ac:dyDescent="0.25">
      <c r="B53" s="8"/>
      <c r="C53" s="8" t="s">
        <v>65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2:13" ht="15" customHeight="1" x14ac:dyDescent="0.25">
      <c r="B54" s="25" t="s">
        <v>15</v>
      </c>
      <c r="C54" s="25" t="s">
        <v>29</v>
      </c>
      <c r="D54" s="24">
        <v>545214.1</v>
      </c>
      <c r="E54" s="24">
        <v>136</v>
      </c>
      <c r="F54" s="24">
        <v>67</v>
      </c>
      <c r="G54" s="24">
        <v>18225.5</v>
      </c>
      <c r="H54" s="24">
        <v>0</v>
      </c>
      <c r="I54" s="24">
        <v>688</v>
      </c>
      <c r="J54" s="24">
        <v>20758.099999999999</v>
      </c>
      <c r="K54" s="24">
        <v>426104.7</v>
      </c>
      <c r="L54" s="24">
        <v>79194.8</v>
      </c>
      <c r="M54" s="24">
        <v>40</v>
      </c>
    </row>
    <row r="55" spans="2:13" ht="15" customHeight="1" x14ac:dyDescent="0.25">
      <c r="B55" s="10"/>
      <c r="C55" s="10" t="s">
        <v>49</v>
      </c>
      <c r="D55" s="23">
        <v>498698.1</v>
      </c>
      <c r="E55" s="23">
        <v>43</v>
      </c>
      <c r="F55" s="23">
        <v>67</v>
      </c>
      <c r="G55" s="23">
        <v>17692.5</v>
      </c>
      <c r="H55" s="23">
        <v>0</v>
      </c>
      <c r="I55" s="23">
        <v>688</v>
      </c>
      <c r="J55" s="23">
        <v>20698.099999999999</v>
      </c>
      <c r="K55" s="23">
        <v>417934.2</v>
      </c>
      <c r="L55" s="23">
        <v>41535.300000000003</v>
      </c>
      <c r="M55" s="23">
        <v>40</v>
      </c>
    </row>
    <row r="56" spans="2:13" ht="15" customHeight="1" x14ac:dyDescent="0.25">
      <c r="B56" s="8"/>
      <c r="C56" s="8" t="s">
        <v>65</v>
      </c>
      <c r="D56" s="22">
        <v>46516</v>
      </c>
      <c r="E56" s="22">
        <v>93</v>
      </c>
      <c r="F56" s="22">
        <v>0</v>
      </c>
      <c r="G56" s="22">
        <v>533</v>
      </c>
      <c r="H56" s="22">
        <v>0</v>
      </c>
      <c r="I56" s="22">
        <v>0</v>
      </c>
      <c r="J56" s="22">
        <v>60</v>
      </c>
      <c r="K56" s="22">
        <v>8170.5</v>
      </c>
      <c r="L56" s="22">
        <v>37659.5</v>
      </c>
      <c r="M56" s="22">
        <v>0</v>
      </c>
    </row>
    <row r="57" spans="2:13" ht="15" customHeight="1" x14ac:dyDescent="0.25">
      <c r="B57" s="25" t="s">
        <v>14</v>
      </c>
      <c r="C57" s="25" t="s">
        <v>29</v>
      </c>
      <c r="D57" s="24">
        <v>196298.2</v>
      </c>
      <c r="E57" s="24">
        <v>214</v>
      </c>
      <c r="F57" s="24">
        <v>20</v>
      </c>
      <c r="G57" s="24">
        <v>972</v>
      </c>
      <c r="H57" s="24">
        <v>0</v>
      </c>
      <c r="I57" s="24">
        <v>0</v>
      </c>
      <c r="J57" s="24">
        <v>0</v>
      </c>
      <c r="K57" s="24">
        <v>94043.3</v>
      </c>
      <c r="L57" s="24">
        <v>101048.9</v>
      </c>
      <c r="M57" s="24">
        <v>0</v>
      </c>
    </row>
    <row r="58" spans="2:13" ht="15" customHeight="1" x14ac:dyDescent="0.25">
      <c r="B58" s="10"/>
      <c r="C58" s="10" t="s">
        <v>49</v>
      </c>
      <c r="D58" s="23">
        <v>134582.29999999999</v>
      </c>
      <c r="E58" s="23">
        <v>214</v>
      </c>
      <c r="F58" s="23">
        <v>20</v>
      </c>
      <c r="G58" s="23">
        <v>972</v>
      </c>
      <c r="H58" s="23">
        <v>0</v>
      </c>
      <c r="I58" s="23">
        <v>0</v>
      </c>
      <c r="J58" s="23">
        <v>0</v>
      </c>
      <c r="K58" s="23">
        <v>84846.8</v>
      </c>
      <c r="L58" s="23">
        <v>48529.5</v>
      </c>
      <c r="M58" s="23">
        <v>0</v>
      </c>
    </row>
    <row r="59" spans="2:13" ht="15" customHeight="1" x14ac:dyDescent="0.25">
      <c r="B59" s="8"/>
      <c r="C59" s="8" t="s">
        <v>65</v>
      </c>
      <c r="D59" s="22">
        <v>61715.9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9196.5</v>
      </c>
      <c r="L59" s="22">
        <v>52519.4</v>
      </c>
      <c r="M59" s="22">
        <v>0</v>
      </c>
    </row>
    <row r="60" spans="2:13" ht="15" customHeight="1" x14ac:dyDescent="0.25">
      <c r="B60" s="25" t="s">
        <v>13</v>
      </c>
      <c r="C60" s="25" t="s">
        <v>29</v>
      </c>
      <c r="D60" s="24">
        <v>50549.1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18456.099999999999</v>
      </c>
      <c r="L60" s="24">
        <v>32093</v>
      </c>
      <c r="M60" s="24">
        <v>0</v>
      </c>
    </row>
    <row r="61" spans="2:13" ht="15" customHeight="1" x14ac:dyDescent="0.25">
      <c r="B61" s="10"/>
      <c r="C61" s="10" t="s">
        <v>49</v>
      </c>
      <c r="D61" s="23">
        <v>36476.1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17531.099999999999</v>
      </c>
      <c r="L61" s="23">
        <v>18945</v>
      </c>
      <c r="M61" s="23">
        <v>0</v>
      </c>
    </row>
    <row r="62" spans="2:13" ht="15" customHeight="1" x14ac:dyDescent="0.25">
      <c r="B62" s="8"/>
      <c r="C62" s="8" t="s">
        <v>65</v>
      </c>
      <c r="D62" s="22">
        <v>14073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925</v>
      </c>
      <c r="L62" s="22">
        <v>13148</v>
      </c>
      <c r="M62" s="22">
        <v>0</v>
      </c>
    </row>
    <row r="63" spans="2:13" ht="15" customHeight="1" x14ac:dyDescent="0.25">
      <c r="B63" s="25" t="s">
        <v>12</v>
      </c>
      <c r="C63" s="25" t="s">
        <v>29</v>
      </c>
      <c r="D63" s="24">
        <v>291497.2</v>
      </c>
      <c r="E63" s="24">
        <v>134</v>
      </c>
      <c r="F63" s="24">
        <v>0</v>
      </c>
      <c r="G63" s="24">
        <v>1419</v>
      </c>
      <c r="H63" s="24">
        <v>0</v>
      </c>
      <c r="I63" s="24">
        <v>596</v>
      </c>
      <c r="J63" s="24">
        <v>3472.5</v>
      </c>
      <c r="K63" s="24">
        <v>125662.5</v>
      </c>
      <c r="L63" s="24">
        <v>160183.20000000001</v>
      </c>
      <c r="M63" s="24">
        <v>30</v>
      </c>
    </row>
    <row r="64" spans="2:13" ht="15" customHeight="1" x14ac:dyDescent="0.25">
      <c r="B64" s="10"/>
      <c r="C64" s="10" t="s">
        <v>49</v>
      </c>
      <c r="D64" s="23">
        <v>169217.2</v>
      </c>
      <c r="E64" s="23">
        <v>70</v>
      </c>
      <c r="F64" s="23">
        <v>0</v>
      </c>
      <c r="G64" s="23">
        <v>1419</v>
      </c>
      <c r="H64" s="23">
        <v>0</v>
      </c>
      <c r="I64" s="23">
        <v>559</v>
      </c>
      <c r="J64" s="23">
        <v>3268.5</v>
      </c>
      <c r="K64" s="23">
        <v>121408.5</v>
      </c>
      <c r="L64" s="23">
        <v>42492.2</v>
      </c>
      <c r="M64" s="23">
        <v>0</v>
      </c>
    </row>
    <row r="65" spans="2:13" ht="15" customHeight="1" x14ac:dyDescent="0.25">
      <c r="B65" s="8"/>
      <c r="C65" s="8" t="s">
        <v>65</v>
      </c>
      <c r="D65" s="22">
        <v>122280</v>
      </c>
      <c r="E65" s="22">
        <v>64</v>
      </c>
      <c r="F65" s="22">
        <v>0</v>
      </c>
      <c r="G65" s="22">
        <v>0</v>
      </c>
      <c r="H65" s="22">
        <v>0</v>
      </c>
      <c r="I65" s="22">
        <v>37</v>
      </c>
      <c r="J65" s="22">
        <v>204</v>
      </c>
      <c r="K65" s="22">
        <v>4254</v>
      </c>
      <c r="L65" s="22">
        <v>117691</v>
      </c>
      <c r="M65" s="22">
        <v>30</v>
      </c>
    </row>
    <row r="66" spans="2:13" ht="15" customHeight="1" x14ac:dyDescent="0.25">
      <c r="B66" s="25" t="s">
        <v>11</v>
      </c>
      <c r="C66" s="25" t="s">
        <v>29</v>
      </c>
      <c r="D66" s="24">
        <v>2501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266</v>
      </c>
      <c r="K66" s="24">
        <v>458</v>
      </c>
      <c r="L66" s="24">
        <v>1777</v>
      </c>
      <c r="M66" s="24">
        <v>0</v>
      </c>
    </row>
    <row r="67" spans="2:13" ht="15" customHeight="1" x14ac:dyDescent="0.25">
      <c r="B67" s="10"/>
      <c r="C67" s="10" t="s">
        <v>49</v>
      </c>
      <c r="D67" s="23">
        <v>724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266</v>
      </c>
      <c r="K67" s="23">
        <v>388</v>
      </c>
      <c r="L67" s="23">
        <v>70</v>
      </c>
      <c r="M67" s="23">
        <v>0</v>
      </c>
    </row>
    <row r="68" spans="2:13" ht="15" customHeight="1" x14ac:dyDescent="0.25">
      <c r="B68" s="8"/>
      <c r="C68" s="8" t="s">
        <v>65</v>
      </c>
      <c r="D68" s="22">
        <v>1777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70</v>
      </c>
      <c r="L68" s="22">
        <v>1707</v>
      </c>
      <c r="M68" s="22">
        <v>0</v>
      </c>
    </row>
    <row r="69" spans="2:13" ht="15" customHeight="1" x14ac:dyDescent="0.25">
      <c r="B69" s="25" t="s">
        <v>10</v>
      </c>
      <c r="C69" s="25" t="s">
        <v>29</v>
      </c>
      <c r="D69" s="24">
        <v>1611</v>
      </c>
      <c r="E69" s="24">
        <v>0</v>
      </c>
      <c r="F69" s="24">
        <v>80</v>
      </c>
      <c r="G69" s="24">
        <v>330</v>
      </c>
      <c r="H69" s="24">
        <v>0</v>
      </c>
      <c r="I69" s="24">
        <v>0</v>
      </c>
      <c r="J69" s="24">
        <v>0</v>
      </c>
      <c r="K69" s="24">
        <v>561</v>
      </c>
      <c r="L69" s="24">
        <v>640</v>
      </c>
      <c r="M69" s="24">
        <v>0</v>
      </c>
    </row>
    <row r="70" spans="2:13" ht="15" customHeight="1" x14ac:dyDescent="0.25">
      <c r="B70" s="10"/>
      <c r="C70" s="10" t="s">
        <v>49</v>
      </c>
      <c r="D70" s="23">
        <v>1494</v>
      </c>
      <c r="E70" s="23">
        <v>0</v>
      </c>
      <c r="F70" s="23">
        <v>80</v>
      </c>
      <c r="G70" s="23">
        <v>330</v>
      </c>
      <c r="H70" s="23">
        <v>0</v>
      </c>
      <c r="I70" s="23">
        <v>0</v>
      </c>
      <c r="J70" s="23">
        <v>0</v>
      </c>
      <c r="K70" s="23">
        <v>444</v>
      </c>
      <c r="L70" s="23">
        <v>640</v>
      </c>
      <c r="M70" s="23">
        <v>0</v>
      </c>
    </row>
    <row r="71" spans="2:13" ht="15" customHeight="1" x14ac:dyDescent="0.25">
      <c r="B71" s="8"/>
      <c r="C71" s="8" t="s">
        <v>65</v>
      </c>
      <c r="D71" s="22">
        <v>117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117</v>
      </c>
      <c r="L71" s="22">
        <v>0</v>
      </c>
      <c r="M71" s="22">
        <v>0</v>
      </c>
    </row>
    <row r="72" spans="2:13" ht="15" customHeight="1" x14ac:dyDescent="0.25">
      <c r="B72" s="25" t="s">
        <v>9</v>
      </c>
      <c r="C72" s="25" t="s">
        <v>29</v>
      </c>
      <c r="D72" s="24">
        <v>331056.19999999995</v>
      </c>
      <c r="E72" s="24">
        <v>197</v>
      </c>
      <c r="F72" s="24">
        <v>0</v>
      </c>
      <c r="G72" s="24">
        <v>9203</v>
      </c>
      <c r="H72" s="24">
        <v>0</v>
      </c>
      <c r="I72" s="24">
        <v>0</v>
      </c>
      <c r="J72" s="24">
        <v>0</v>
      </c>
      <c r="K72" s="24">
        <v>147973.19999999998</v>
      </c>
      <c r="L72" s="24">
        <v>173416</v>
      </c>
      <c r="M72" s="24">
        <v>267</v>
      </c>
    </row>
    <row r="73" spans="2:13" ht="15" customHeight="1" x14ac:dyDescent="0.25">
      <c r="B73" s="10"/>
      <c r="C73" s="10" t="s">
        <v>49</v>
      </c>
      <c r="D73" s="23">
        <v>186300.5</v>
      </c>
      <c r="E73" s="23">
        <v>190</v>
      </c>
      <c r="F73" s="23">
        <v>0</v>
      </c>
      <c r="G73" s="23">
        <v>8744</v>
      </c>
      <c r="H73" s="23">
        <v>0</v>
      </c>
      <c r="I73" s="23">
        <v>0</v>
      </c>
      <c r="J73" s="23">
        <v>0</v>
      </c>
      <c r="K73" s="23">
        <v>137517.19999999998</v>
      </c>
      <c r="L73" s="23">
        <v>39849.300000000003</v>
      </c>
      <c r="M73" s="23">
        <v>0</v>
      </c>
    </row>
    <row r="74" spans="2:13" ht="15" customHeight="1" x14ac:dyDescent="0.25">
      <c r="B74" s="8"/>
      <c r="C74" s="8" t="s">
        <v>65</v>
      </c>
      <c r="D74" s="22">
        <v>144755.69999999998</v>
      </c>
      <c r="E74" s="22">
        <v>7</v>
      </c>
      <c r="F74" s="22">
        <v>0</v>
      </c>
      <c r="G74" s="22">
        <v>459</v>
      </c>
      <c r="H74" s="22">
        <v>0</v>
      </c>
      <c r="I74" s="22">
        <v>0</v>
      </c>
      <c r="J74" s="22">
        <v>0</v>
      </c>
      <c r="K74" s="22">
        <v>10456</v>
      </c>
      <c r="L74" s="22">
        <v>133566.69999999998</v>
      </c>
      <c r="M74" s="22">
        <v>267</v>
      </c>
    </row>
    <row r="75" spans="2:13" ht="15" customHeight="1" x14ac:dyDescent="0.25">
      <c r="B75" s="25" t="s">
        <v>8</v>
      </c>
      <c r="C75" s="25" t="s">
        <v>29</v>
      </c>
      <c r="D75" s="24">
        <v>106978.1</v>
      </c>
      <c r="E75" s="24">
        <v>87</v>
      </c>
      <c r="F75" s="24">
        <v>350</v>
      </c>
      <c r="G75" s="24">
        <v>15</v>
      </c>
      <c r="H75" s="24">
        <v>0</v>
      </c>
      <c r="I75" s="24">
        <v>0</v>
      </c>
      <c r="J75" s="24">
        <v>808</v>
      </c>
      <c r="K75" s="24">
        <v>60557.9</v>
      </c>
      <c r="L75" s="24">
        <v>45130.2</v>
      </c>
      <c r="M75" s="24">
        <v>30</v>
      </c>
    </row>
    <row r="76" spans="2:13" ht="15" customHeight="1" x14ac:dyDescent="0.25">
      <c r="B76" s="10"/>
      <c r="C76" s="10" t="s">
        <v>49</v>
      </c>
      <c r="D76" s="23">
        <v>92613.2</v>
      </c>
      <c r="E76" s="23">
        <v>87</v>
      </c>
      <c r="F76" s="23">
        <v>350</v>
      </c>
      <c r="G76" s="23">
        <v>15</v>
      </c>
      <c r="H76" s="23">
        <v>0</v>
      </c>
      <c r="I76" s="23">
        <v>0</v>
      </c>
      <c r="J76" s="23">
        <v>808</v>
      </c>
      <c r="K76" s="23">
        <v>58804.9</v>
      </c>
      <c r="L76" s="23">
        <v>32518.3</v>
      </c>
      <c r="M76" s="23">
        <v>30</v>
      </c>
    </row>
    <row r="77" spans="2:13" ht="15" customHeight="1" x14ac:dyDescent="0.25">
      <c r="B77" s="8"/>
      <c r="C77" s="8" t="s">
        <v>65</v>
      </c>
      <c r="D77" s="22">
        <v>14364.9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1753</v>
      </c>
      <c r="L77" s="22">
        <v>12611.9</v>
      </c>
      <c r="M77" s="22">
        <v>0</v>
      </c>
    </row>
    <row r="78" spans="2:13" ht="15" customHeight="1" x14ac:dyDescent="0.25">
      <c r="B78" s="25" t="s">
        <v>7</v>
      </c>
      <c r="C78" s="25" t="s">
        <v>29</v>
      </c>
      <c r="D78" s="24">
        <v>1122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1122</v>
      </c>
      <c r="L78" s="24">
        <v>0</v>
      </c>
      <c r="M78" s="24">
        <v>0</v>
      </c>
    </row>
    <row r="79" spans="2:13" ht="15" customHeight="1" x14ac:dyDescent="0.25">
      <c r="B79" s="10"/>
      <c r="C79" s="10" t="s">
        <v>49</v>
      </c>
      <c r="D79" s="23">
        <v>1122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1122</v>
      </c>
      <c r="L79" s="23">
        <v>0</v>
      </c>
      <c r="M79" s="23">
        <v>0</v>
      </c>
    </row>
    <row r="80" spans="2:13" ht="15" customHeight="1" x14ac:dyDescent="0.25">
      <c r="B80" s="8"/>
      <c r="C80" s="8" t="s">
        <v>65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</row>
    <row r="81" spans="2:13" ht="15" customHeight="1" x14ac:dyDescent="0.25">
      <c r="B81" s="25" t="s">
        <v>6</v>
      </c>
      <c r="C81" s="25" t="s">
        <v>29</v>
      </c>
      <c r="D81" s="24">
        <v>273870.09999999998</v>
      </c>
      <c r="E81" s="24">
        <v>0</v>
      </c>
      <c r="F81" s="24">
        <v>0</v>
      </c>
      <c r="G81" s="24">
        <v>859</v>
      </c>
      <c r="H81" s="24">
        <v>0</v>
      </c>
      <c r="I81" s="24">
        <v>1281.7</v>
      </c>
      <c r="J81" s="24">
        <v>16715.5</v>
      </c>
      <c r="K81" s="24">
        <v>203058</v>
      </c>
      <c r="L81" s="24">
        <v>51955.899999999994</v>
      </c>
      <c r="M81" s="24">
        <v>0</v>
      </c>
    </row>
    <row r="82" spans="2:13" ht="15" customHeight="1" x14ac:dyDescent="0.25">
      <c r="B82" s="10"/>
      <c r="C82" s="10" t="s">
        <v>49</v>
      </c>
      <c r="D82" s="23">
        <v>219789.40000000002</v>
      </c>
      <c r="E82" s="23">
        <v>0</v>
      </c>
      <c r="F82" s="23">
        <v>0</v>
      </c>
      <c r="G82" s="23">
        <v>659</v>
      </c>
      <c r="H82" s="23">
        <v>0</v>
      </c>
      <c r="I82" s="23">
        <v>1281.7</v>
      </c>
      <c r="J82" s="23">
        <v>16583.5</v>
      </c>
      <c r="K82" s="23">
        <v>191078</v>
      </c>
      <c r="L82" s="23">
        <v>10187.200000000001</v>
      </c>
      <c r="M82" s="23">
        <v>0</v>
      </c>
    </row>
    <row r="83" spans="2:13" ht="15" customHeight="1" x14ac:dyDescent="0.25">
      <c r="B83" s="8"/>
      <c r="C83" s="8" t="s">
        <v>65</v>
      </c>
      <c r="D83" s="22">
        <v>54080.7</v>
      </c>
      <c r="E83" s="22">
        <v>0</v>
      </c>
      <c r="F83" s="22">
        <v>0</v>
      </c>
      <c r="G83" s="22">
        <v>200</v>
      </c>
      <c r="H83" s="22">
        <v>0</v>
      </c>
      <c r="I83" s="22">
        <v>0</v>
      </c>
      <c r="J83" s="22">
        <v>132</v>
      </c>
      <c r="K83" s="22">
        <v>11980</v>
      </c>
      <c r="L83" s="22">
        <v>41768.699999999997</v>
      </c>
      <c r="M83" s="22">
        <v>0</v>
      </c>
    </row>
    <row r="84" spans="2:13" ht="15" customHeight="1" x14ac:dyDescent="0.25">
      <c r="B84" s="25" t="s">
        <v>5</v>
      </c>
      <c r="C84" s="25" t="s">
        <v>29</v>
      </c>
      <c r="D84" s="24">
        <v>82531.7</v>
      </c>
      <c r="E84" s="24">
        <v>0</v>
      </c>
      <c r="F84" s="24">
        <v>0</v>
      </c>
      <c r="G84" s="24">
        <v>992</v>
      </c>
      <c r="H84" s="24">
        <v>0</v>
      </c>
      <c r="I84" s="24">
        <v>0</v>
      </c>
      <c r="J84" s="24">
        <v>107</v>
      </c>
      <c r="K84" s="24">
        <v>59762.799999999996</v>
      </c>
      <c r="L84" s="24">
        <v>21669.9</v>
      </c>
      <c r="M84" s="24">
        <v>0</v>
      </c>
    </row>
    <row r="85" spans="2:13" ht="15" customHeight="1" x14ac:dyDescent="0.25">
      <c r="B85" s="10"/>
      <c r="C85" s="10" t="s">
        <v>49</v>
      </c>
      <c r="D85" s="23">
        <v>66666.600000000006</v>
      </c>
      <c r="E85" s="23">
        <v>0</v>
      </c>
      <c r="F85" s="23">
        <v>0</v>
      </c>
      <c r="G85" s="23">
        <v>932</v>
      </c>
      <c r="H85" s="23">
        <v>0</v>
      </c>
      <c r="I85" s="23">
        <v>0</v>
      </c>
      <c r="J85" s="23">
        <v>107</v>
      </c>
      <c r="K85" s="23">
        <v>55443.6</v>
      </c>
      <c r="L85" s="23">
        <v>10184</v>
      </c>
      <c r="M85" s="23">
        <v>0</v>
      </c>
    </row>
    <row r="86" spans="2:13" ht="15" customHeight="1" x14ac:dyDescent="0.25">
      <c r="B86" s="8"/>
      <c r="C86" s="8" t="s">
        <v>65</v>
      </c>
      <c r="D86" s="22">
        <v>15865.099999999999</v>
      </c>
      <c r="E86" s="22">
        <v>0</v>
      </c>
      <c r="F86" s="22">
        <v>0</v>
      </c>
      <c r="G86" s="22">
        <v>60</v>
      </c>
      <c r="H86" s="22">
        <v>0</v>
      </c>
      <c r="I86" s="22">
        <v>0</v>
      </c>
      <c r="J86" s="22">
        <v>0</v>
      </c>
      <c r="K86" s="22">
        <v>4319.2</v>
      </c>
      <c r="L86" s="22">
        <v>11485.9</v>
      </c>
      <c r="M86" s="22">
        <v>0</v>
      </c>
    </row>
    <row r="87" spans="2:13" ht="15" customHeight="1" x14ac:dyDescent="0.25">
      <c r="B87" s="25" t="s">
        <v>4</v>
      </c>
      <c r="C87" s="25" t="s">
        <v>29</v>
      </c>
      <c r="D87" s="24">
        <v>52189.5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20168.5</v>
      </c>
      <c r="L87" s="24">
        <v>32021</v>
      </c>
      <c r="M87" s="24">
        <v>0</v>
      </c>
    </row>
    <row r="88" spans="2:13" ht="15" customHeight="1" x14ac:dyDescent="0.25">
      <c r="B88" s="10"/>
      <c r="C88" s="10" t="s">
        <v>49</v>
      </c>
      <c r="D88" s="23">
        <v>30834.5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17886.5</v>
      </c>
      <c r="L88" s="23">
        <v>12948</v>
      </c>
      <c r="M88" s="23">
        <v>0</v>
      </c>
    </row>
    <row r="89" spans="2:13" ht="15" customHeight="1" x14ac:dyDescent="0.25">
      <c r="B89" s="8"/>
      <c r="C89" s="8" t="s">
        <v>65</v>
      </c>
      <c r="D89" s="22">
        <v>21355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2282</v>
      </c>
      <c r="L89" s="22">
        <v>19073</v>
      </c>
      <c r="M89" s="22">
        <v>0</v>
      </c>
    </row>
    <row r="90" spans="2:13" ht="15" customHeight="1" x14ac:dyDescent="0.25">
      <c r="B90" s="10" t="s">
        <v>3</v>
      </c>
      <c r="C90" s="10" t="s">
        <v>29</v>
      </c>
      <c r="D90" s="23">
        <v>388593.5</v>
      </c>
      <c r="E90" s="23">
        <v>62</v>
      </c>
      <c r="F90" s="23">
        <v>280</v>
      </c>
      <c r="G90" s="23">
        <v>4317</v>
      </c>
      <c r="H90" s="23">
        <v>0</v>
      </c>
      <c r="I90" s="23">
        <v>0</v>
      </c>
      <c r="J90" s="23">
        <v>550</v>
      </c>
      <c r="K90" s="23">
        <v>233408.1</v>
      </c>
      <c r="L90" s="23">
        <v>149845.19999999998</v>
      </c>
      <c r="M90" s="23">
        <v>131.19999999999999</v>
      </c>
    </row>
    <row r="91" spans="2:13" ht="15" customHeight="1" x14ac:dyDescent="0.25">
      <c r="B91" s="10"/>
      <c r="C91" s="10" t="s">
        <v>49</v>
      </c>
      <c r="D91" s="23">
        <v>244801.6</v>
      </c>
      <c r="E91" s="23">
        <v>62</v>
      </c>
      <c r="F91" s="23">
        <v>280</v>
      </c>
      <c r="G91" s="23">
        <v>4317</v>
      </c>
      <c r="H91" s="23">
        <v>0</v>
      </c>
      <c r="I91" s="23">
        <v>0</v>
      </c>
      <c r="J91" s="23">
        <v>550</v>
      </c>
      <c r="K91" s="23">
        <v>230527.1</v>
      </c>
      <c r="L91" s="23">
        <v>8964.2999999999993</v>
      </c>
      <c r="M91" s="23">
        <v>101.2</v>
      </c>
    </row>
    <row r="92" spans="2:13" ht="15" customHeight="1" x14ac:dyDescent="0.25">
      <c r="B92" s="8"/>
      <c r="C92" s="8" t="s">
        <v>65</v>
      </c>
      <c r="D92" s="22">
        <v>143791.9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2881</v>
      </c>
      <c r="L92" s="22">
        <v>140880.9</v>
      </c>
      <c r="M92" s="22">
        <v>30</v>
      </c>
    </row>
    <row r="94" spans="2:13" x14ac:dyDescent="0.25">
      <c r="B94" s="5" t="s">
        <v>2</v>
      </c>
    </row>
    <row r="95" spans="2:13" x14ac:dyDescent="0.25">
      <c r="B95" s="4" t="s">
        <v>1</v>
      </c>
    </row>
    <row r="96" spans="2:13" x14ac:dyDescent="0.25">
      <c r="B96" s="3"/>
    </row>
    <row r="97" spans="2:2" x14ac:dyDescent="0.25">
      <c r="B97" s="2" t="s">
        <v>0</v>
      </c>
    </row>
  </sheetData>
  <mergeCells count="14">
    <mergeCell ref="B12:B14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G9:G10"/>
    <mergeCell ref="D11:M11"/>
    <mergeCell ref="L9:L10"/>
    <mergeCell ref="M9:M10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44"/>
  <sheetViews>
    <sheetView workbookViewId="0">
      <selection activeCell="A9" sqref="A9"/>
    </sheetView>
  </sheetViews>
  <sheetFormatPr baseColWidth="10" defaultRowHeight="15" x14ac:dyDescent="0.25"/>
  <cols>
    <col min="1" max="1" width="4.42578125" style="1" customWidth="1"/>
    <col min="2" max="2" width="20.28515625" style="1" customWidth="1"/>
    <col min="3" max="16384" width="11.42578125" style="1"/>
  </cols>
  <sheetData>
    <row r="5" spans="2:12" x14ac:dyDescent="0.25">
      <c r="B5" s="21" t="s">
        <v>46</v>
      </c>
    </row>
    <row r="6" spans="2:12" x14ac:dyDescent="0.25">
      <c r="B6" s="20" t="s">
        <v>96</v>
      </c>
    </row>
    <row r="9" spans="2:12" x14ac:dyDescent="0.25">
      <c r="B9" s="85" t="s">
        <v>44</v>
      </c>
      <c r="C9" s="85" t="s">
        <v>29</v>
      </c>
      <c r="D9" s="85" t="s">
        <v>94</v>
      </c>
      <c r="E9" s="85" t="s">
        <v>93</v>
      </c>
      <c r="F9" s="85" t="s">
        <v>92</v>
      </c>
      <c r="G9" s="85" t="s">
        <v>91</v>
      </c>
      <c r="H9" s="85" t="s">
        <v>90</v>
      </c>
      <c r="I9" s="85" t="s">
        <v>89</v>
      </c>
      <c r="J9" s="85" t="s">
        <v>88</v>
      </c>
      <c r="K9" s="85" t="s">
        <v>87</v>
      </c>
      <c r="L9" s="85" t="s">
        <v>86</v>
      </c>
    </row>
    <row r="10" spans="2:12" x14ac:dyDescent="0.25">
      <c r="B10" s="89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2:12" x14ac:dyDescent="0.25">
      <c r="B11" s="16"/>
      <c r="C11" s="99" t="s">
        <v>67</v>
      </c>
      <c r="D11" s="100"/>
      <c r="E11" s="100"/>
      <c r="F11" s="100"/>
      <c r="G11" s="100"/>
      <c r="H11" s="100"/>
      <c r="I11" s="100"/>
      <c r="J11" s="100"/>
      <c r="K11" s="100"/>
      <c r="L11" s="100"/>
    </row>
    <row r="12" spans="2:12" x14ac:dyDescent="0.25">
      <c r="B12" s="13" t="s">
        <v>29</v>
      </c>
      <c r="C12" s="32">
        <v>3878664.5</v>
      </c>
      <c r="D12" s="32">
        <v>1629.3</v>
      </c>
      <c r="E12" s="32">
        <v>1586.7</v>
      </c>
      <c r="F12" s="32">
        <v>90799</v>
      </c>
      <c r="G12" s="32">
        <v>0</v>
      </c>
      <c r="H12" s="32">
        <v>17960.5</v>
      </c>
      <c r="I12" s="32">
        <v>163828.5</v>
      </c>
      <c r="J12" s="32">
        <v>2391414.3000000003</v>
      </c>
      <c r="K12" s="32">
        <v>1210728.2</v>
      </c>
      <c r="L12" s="32">
        <v>718</v>
      </c>
    </row>
    <row r="13" spans="2:12" x14ac:dyDescent="0.25">
      <c r="B13" s="1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15" customHeight="1" x14ac:dyDescent="0.25">
      <c r="B14" s="10" t="s">
        <v>28</v>
      </c>
      <c r="C14" s="23">
        <v>44152.1</v>
      </c>
      <c r="D14" s="23">
        <v>0</v>
      </c>
      <c r="E14" s="23">
        <v>0</v>
      </c>
      <c r="F14" s="23">
        <v>120</v>
      </c>
      <c r="G14" s="23">
        <v>0</v>
      </c>
      <c r="H14" s="23">
        <v>0</v>
      </c>
      <c r="I14" s="23">
        <v>0</v>
      </c>
      <c r="J14" s="23">
        <v>40312.1</v>
      </c>
      <c r="K14" s="23">
        <v>3720</v>
      </c>
      <c r="L14" s="23">
        <v>0</v>
      </c>
    </row>
    <row r="15" spans="2:12" ht="15" customHeight="1" x14ac:dyDescent="0.25">
      <c r="B15" s="10" t="s">
        <v>27</v>
      </c>
      <c r="C15" s="23">
        <v>8216.9</v>
      </c>
      <c r="D15" s="23">
        <v>0</v>
      </c>
      <c r="E15" s="23">
        <v>0</v>
      </c>
      <c r="F15" s="23">
        <v>160</v>
      </c>
      <c r="G15" s="23">
        <v>0</v>
      </c>
      <c r="H15" s="23">
        <v>0</v>
      </c>
      <c r="I15" s="23">
        <v>0</v>
      </c>
      <c r="J15" s="23">
        <v>4857.3999999999996</v>
      </c>
      <c r="K15" s="23">
        <v>3199.5</v>
      </c>
      <c r="L15" s="23">
        <v>0</v>
      </c>
    </row>
    <row r="16" spans="2:12" ht="15" customHeight="1" x14ac:dyDescent="0.25">
      <c r="B16" s="10" t="s">
        <v>26</v>
      </c>
      <c r="C16" s="23">
        <v>70428.5</v>
      </c>
      <c r="D16" s="23">
        <v>0</v>
      </c>
      <c r="E16" s="23">
        <v>0</v>
      </c>
      <c r="F16" s="23">
        <v>80</v>
      </c>
      <c r="G16" s="23">
        <v>0</v>
      </c>
      <c r="H16" s="23">
        <v>0</v>
      </c>
      <c r="I16" s="23">
        <v>0</v>
      </c>
      <c r="J16" s="23">
        <v>42834.9</v>
      </c>
      <c r="K16" s="23">
        <v>27513.599999999999</v>
      </c>
      <c r="L16" s="23">
        <v>0</v>
      </c>
    </row>
    <row r="17" spans="2:12" ht="15" customHeight="1" x14ac:dyDescent="0.25">
      <c r="B17" s="10" t="s">
        <v>25</v>
      </c>
      <c r="C17" s="23">
        <v>120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120</v>
      </c>
      <c r="K17" s="23">
        <v>0</v>
      </c>
      <c r="L17" s="23">
        <v>0</v>
      </c>
    </row>
    <row r="18" spans="2:12" ht="15" customHeight="1" x14ac:dyDescent="0.25">
      <c r="B18" s="10" t="s">
        <v>24</v>
      </c>
      <c r="C18" s="23">
        <v>304640</v>
      </c>
      <c r="D18" s="23">
        <v>78</v>
      </c>
      <c r="E18" s="23">
        <v>346.7</v>
      </c>
      <c r="F18" s="23">
        <v>37670.1</v>
      </c>
      <c r="G18" s="23">
        <v>0</v>
      </c>
      <c r="H18" s="23">
        <v>7762</v>
      </c>
      <c r="I18" s="23">
        <v>18421.900000000001</v>
      </c>
      <c r="J18" s="23">
        <v>197314.3</v>
      </c>
      <c r="K18" s="23">
        <v>43047</v>
      </c>
      <c r="L18" s="23">
        <v>0</v>
      </c>
    </row>
    <row r="19" spans="2:12" ht="15" customHeight="1" x14ac:dyDescent="0.25">
      <c r="B19" s="10" t="s">
        <v>23</v>
      </c>
      <c r="C19" s="23">
        <v>161039.59999999998</v>
      </c>
      <c r="D19" s="23">
        <v>0</v>
      </c>
      <c r="E19" s="23">
        <v>90</v>
      </c>
      <c r="F19" s="23">
        <v>973</v>
      </c>
      <c r="G19" s="23">
        <v>0</v>
      </c>
      <c r="H19" s="23">
        <v>706</v>
      </c>
      <c r="I19" s="23">
        <v>18837</v>
      </c>
      <c r="J19" s="23">
        <v>78321.399999999994</v>
      </c>
      <c r="K19" s="23">
        <v>62112.2</v>
      </c>
      <c r="L19" s="23">
        <v>0</v>
      </c>
    </row>
    <row r="20" spans="2:12" ht="15" customHeight="1" x14ac:dyDescent="0.25">
      <c r="B20" s="10" t="s">
        <v>22</v>
      </c>
      <c r="C20" s="23">
        <v>10883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6976</v>
      </c>
      <c r="K20" s="23">
        <v>3907</v>
      </c>
      <c r="L20" s="23">
        <v>0</v>
      </c>
    </row>
    <row r="21" spans="2:12" ht="15" customHeight="1" x14ac:dyDescent="0.25">
      <c r="B21" s="10" t="s">
        <v>21</v>
      </c>
      <c r="C21" s="23">
        <v>331880.40000000002</v>
      </c>
      <c r="D21" s="23">
        <v>367.4</v>
      </c>
      <c r="E21" s="23">
        <v>0</v>
      </c>
      <c r="F21" s="23">
        <v>3371</v>
      </c>
      <c r="G21" s="23">
        <v>0</v>
      </c>
      <c r="H21" s="23">
        <v>6831.8</v>
      </c>
      <c r="I21" s="23">
        <v>79914.5</v>
      </c>
      <c r="J21" s="23">
        <v>191390.3</v>
      </c>
      <c r="K21" s="23">
        <v>50005.4</v>
      </c>
      <c r="L21" s="23">
        <v>0</v>
      </c>
    </row>
    <row r="22" spans="2:12" ht="15" customHeight="1" x14ac:dyDescent="0.25">
      <c r="B22" s="10" t="s">
        <v>20</v>
      </c>
      <c r="C22" s="23">
        <v>443051.9</v>
      </c>
      <c r="D22" s="23">
        <v>279</v>
      </c>
      <c r="E22" s="23">
        <v>353</v>
      </c>
      <c r="F22" s="23">
        <v>4189</v>
      </c>
      <c r="G22" s="23">
        <v>0</v>
      </c>
      <c r="H22" s="23">
        <v>0</v>
      </c>
      <c r="I22" s="23">
        <v>1833</v>
      </c>
      <c r="J22" s="23">
        <v>307822</v>
      </c>
      <c r="K22" s="23">
        <v>128575.9</v>
      </c>
      <c r="L22" s="23">
        <v>0</v>
      </c>
    </row>
    <row r="23" spans="2:12" ht="15" customHeight="1" x14ac:dyDescent="0.25">
      <c r="B23" s="10" t="s">
        <v>19</v>
      </c>
      <c r="C23" s="23">
        <v>500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200</v>
      </c>
      <c r="K23" s="23">
        <v>300</v>
      </c>
      <c r="L23" s="23">
        <v>0</v>
      </c>
    </row>
    <row r="24" spans="2:12" ht="15" customHeight="1" x14ac:dyDescent="0.25">
      <c r="B24" s="10" t="s">
        <v>18</v>
      </c>
      <c r="C24" s="23">
        <v>1780</v>
      </c>
      <c r="D24" s="23">
        <v>0</v>
      </c>
      <c r="E24" s="23">
        <v>0</v>
      </c>
      <c r="F24" s="23">
        <v>120</v>
      </c>
      <c r="G24" s="23">
        <v>0</v>
      </c>
      <c r="H24" s="23">
        <v>0</v>
      </c>
      <c r="I24" s="23">
        <v>0</v>
      </c>
      <c r="J24" s="23">
        <v>970</v>
      </c>
      <c r="K24" s="23">
        <v>690</v>
      </c>
      <c r="L24" s="23">
        <v>0</v>
      </c>
    </row>
    <row r="25" spans="2:12" ht="15" customHeight="1" x14ac:dyDescent="0.25">
      <c r="B25" s="10" t="s">
        <v>17</v>
      </c>
      <c r="C25" s="23">
        <v>232830.3</v>
      </c>
      <c r="D25" s="23">
        <v>226.9</v>
      </c>
      <c r="E25" s="23">
        <v>0</v>
      </c>
      <c r="F25" s="23">
        <v>8813.9</v>
      </c>
      <c r="G25" s="23">
        <v>0</v>
      </c>
      <c r="H25" s="23">
        <v>110</v>
      </c>
      <c r="I25" s="23">
        <v>2328</v>
      </c>
      <c r="J25" s="23">
        <v>160205.79999999999</v>
      </c>
      <c r="K25" s="23">
        <v>60865.7</v>
      </c>
      <c r="L25" s="23">
        <v>280</v>
      </c>
    </row>
    <row r="26" spans="2:12" ht="15" customHeight="1" x14ac:dyDescent="0.25">
      <c r="B26" s="10" t="s">
        <v>16</v>
      </c>
      <c r="C26" s="23">
        <v>1405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1265</v>
      </c>
      <c r="K26" s="23">
        <v>140</v>
      </c>
      <c r="L26" s="23">
        <v>0</v>
      </c>
    </row>
    <row r="27" spans="2:12" ht="15" customHeight="1" x14ac:dyDescent="0.25">
      <c r="B27" s="10" t="s">
        <v>15</v>
      </c>
      <c r="C27" s="23">
        <v>533589.89999999991</v>
      </c>
      <c r="D27" s="23">
        <v>136</v>
      </c>
      <c r="E27" s="23">
        <v>67</v>
      </c>
      <c r="F27" s="23">
        <v>17735</v>
      </c>
      <c r="G27" s="23">
        <v>0</v>
      </c>
      <c r="H27" s="23">
        <v>673</v>
      </c>
      <c r="I27" s="23">
        <v>20632.099999999999</v>
      </c>
      <c r="J27" s="23">
        <v>417263.3</v>
      </c>
      <c r="K27" s="23">
        <v>77043.5</v>
      </c>
      <c r="L27" s="23">
        <v>40</v>
      </c>
    </row>
    <row r="28" spans="2:12" ht="15" customHeight="1" x14ac:dyDescent="0.25">
      <c r="B28" s="10" t="s">
        <v>14</v>
      </c>
      <c r="C28" s="23">
        <v>186601.9</v>
      </c>
      <c r="D28" s="23">
        <v>214</v>
      </c>
      <c r="E28" s="23">
        <v>20</v>
      </c>
      <c r="F28" s="23">
        <v>922</v>
      </c>
      <c r="G28" s="23">
        <v>0</v>
      </c>
      <c r="H28" s="23">
        <v>0</v>
      </c>
      <c r="I28" s="23">
        <v>0</v>
      </c>
      <c r="J28" s="23">
        <v>88878.5</v>
      </c>
      <c r="K28" s="23">
        <v>96567.4</v>
      </c>
      <c r="L28" s="23">
        <v>0</v>
      </c>
    </row>
    <row r="29" spans="2:12" ht="15" customHeight="1" x14ac:dyDescent="0.25">
      <c r="B29" s="10" t="s">
        <v>13</v>
      </c>
      <c r="C29" s="23">
        <v>49731.6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18338.599999999999</v>
      </c>
      <c r="K29" s="23">
        <v>31393</v>
      </c>
      <c r="L29" s="23">
        <v>0</v>
      </c>
    </row>
    <row r="30" spans="2:12" ht="15" customHeight="1" x14ac:dyDescent="0.25">
      <c r="B30" s="10" t="s">
        <v>12</v>
      </c>
      <c r="C30" s="23">
        <v>287182.80000000005</v>
      </c>
      <c r="D30" s="23">
        <v>100</v>
      </c>
      <c r="E30" s="23">
        <v>0</v>
      </c>
      <c r="F30" s="23">
        <v>1419</v>
      </c>
      <c r="G30" s="23">
        <v>0</v>
      </c>
      <c r="H30" s="23">
        <v>596</v>
      </c>
      <c r="I30" s="23">
        <v>3457.5</v>
      </c>
      <c r="J30" s="23">
        <v>124709.1</v>
      </c>
      <c r="K30" s="23">
        <v>156871.20000000001</v>
      </c>
      <c r="L30" s="23">
        <v>30</v>
      </c>
    </row>
    <row r="31" spans="2:12" ht="15" customHeight="1" x14ac:dyDescent="0.25">
      <c r="B31" s="10" t="s">
        <v>11</v>
      </c>
      <c r="C31" s="23">
        <v>1871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266</v>
      </c>
      <c r="J31" s="23">
        <v>126</v>
      </c>
      <c r="K31" s="23">
        <v>1479</v>
      </c>
      <c r="L31" s="23">
        <v>0</v>
      </c>
    </row>
    <row r="32" spans="2:12" ht="15" customHeight="1" x14ac:dyDescent="0.25">
      <c r="B32" s="10" t="s">
        <v>10</v>
      </c>
      <c r="C32" s="23">
        <v>1611</v>
      </c>
      <c r="D32" s="23">
        <v>0</v>
      </c>
      <c r="E32" s="23">
        <v>80</v>
      </c>
      <c r="F32" s="23">
        <v>330</v>
      </c>
      <c r="G32" s="23">
        <v>0</v>
      </c>
      <c r="H32" s="23">
        <v>0</v>
      </c>
      <c r="I32" s="23">
        <v>0</v>
      </c>
      <c r="J32" s="23">
        <v>561</v>
      </c>
      <c r="K32" s="23">
        <v>640</v>
      </c>
      <c r="L32" s="23">
        <v>0</v>
      </c>
    </row>
    <row r="33" spans="2:12" ht="15" customHeight="1" x14ac:dyDescent="0.25">
      <c r="B33" s="10" t="s">
        <v>9</v>
      </c>
      <c r="C33" s="23">
        <v>319823.8</v>
      </c>
      <c r="D33" s="23">
        <v>109</v>
      </c>
      <c r="E33" s="23">
        <v>0</v>
      </c>
      <c r="F33" s="23">
        <v>8822</v>
      </c>
      <c r="G33" s="23">
        <v>0</v>
      </c>
      <c r="H33" s="23">
        <v>0</v>
      </c>
      <c r="I33" s="23">
        <v>0</v>
      </c>
      <c r="J33" s="23">
        <v>142461.29999999999</v>
      </c>
      <c r="K33" s="23">
        <v>168164.5</v>
      </c>
      <c r="L33" s="23">
        <v>267</v>
      </c>
    </row>
    <row r="34" spans="2:12" ht="15" customHeight="1" x14ac:dyDescent="0.25">
      <c r="B34" s="10" t="s">
        <v>8</v>
      </c>
      <c r="C34" s="23">
        <v>103872.3</v>
      </c>
      <c r="D34" s="23">
        <v>57</v>
      </c>
      <c r="E34" s="23">
        <v>350</v>
      </c>
      <c r="F34" s="23">
        <v>15</v>
      </c>
      <c r="G34" s="23">
        <v>0</v>
      </c>
      <c r="H34" s="23">
        <v>0</v>
      </c>
      <c r="I34" s="23">
        <v>770</v>
      </c>
      <c r="J34" s="23">
        <v>58431.4</v>
      </c>
      <c r="K34" s="23">
        <v>44248.9</v>
      </c>
      <c r="L34" s="23">
        <v>0</v>
      </c>
    </row>
    <row r="35" spans="2:12" ht="15" customHeight="1" x14ac:dyDescent="0.25">
      <c r="B35" s="10" t="s">
        <v>7</v>
      </c>
      <c r="C35" s="23">
        <v>1122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1122</v>
      </c>
      <c r="K35" s="23">
        <v>0</v>
      </c>
      <c r="L35" s="23">
        <v>0</v>
      </c>
    </row>
    <row r="36" spans="2:12" ht="15" customHeight="1" x14ac:dyDescent="0.25">
      <c r="B36" s="10" t="s">
        <v>6</v>
      </c>
      <c r="C36" s="23">
        <v>268264.5</v>
      </c>
      <c r="D36" s="23">
        <v>0</v>
      </c>
      <c r="E36" s="23">
        <v>0</v>
      </c>
      <c r="F36" s="23">
        <v>859</v>
      </c>
      <c r="G36" s="23">
        <v>0</v>
      </c>
      <c r="H36" s="23">
        <v>1281.7</v>
      </c>
      <c r="I36" s="23">
        <v>16711.5</v>
      </c>
      <c r="J36" s="23">
        <v>198737</v>
      </c>
      <c r="K36" s="23">
        <v>50675.3</v>
      </c>
      <c r="L36" s="23">
        <v>0</v>
      </c>
    </row>
    <row r="37" spans="2:12" ht="15" customHeight="1" x14ac:dyDescent="0.25">
      <c r="B37" s="10" t="s">
        <v>5</v>
      </c>
      <c r="C37" s="23">
        <v>81380.700000000012</v>
      </c>
      <c r="D37" s="23">
        <v>0</v>
      </c>
      <c r="E37" s="23">
        <v>0</v>
      </c>
      <c r="F37" s="23">
        <v>912</v>
      </c>
      <c r="G37" s="23">
        <v>0</v>
      </c>
      <c r="H37" s="23">
        <v>0</v>
      </c>
      <c r="I37" s="23">
        <v>107</v>
      </c>
      <c r="J37" s="23">
        <v>58948.800000000003</v>
      </c>
      <c r="K37" s="23">
        <v>21412.9</v>
      </c>
      <c r="L37" s="23">
        <v>0</v>
      </c>
    </row>
    <row r="38" spans="2:12" ht="15" customHeight="1" x14ac:dyDescent="0.25">
      <c r="B38" s="10" t="s">
        <v>4</v>
      </c>
      <c r="C38" s="23">
        <v>49838.5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18903.5</v>
      </c>
      <c r="K38" s="23">
        <v>30935</v>
      </c>
      <c r="L38" s="23">
        <v>0</v>
      </c>
    </row>
    <row r="39" spans="2:12" ht="15" customHeight="1" x14ac:dyDescent="0.25">
      <c r="B39" s="8" t="s">
        <v>3</v>
      </c>
      <c r="C39" s="22">
        <v>382846.80000000005</v>
      </c>
      <c r="D39" s="22">
        <v>62</v>
      </c>
      <c r="E39" s="22">
        <v>280</v>
      </c>
      <c r="F39" s="22">
        <v>4288</v>
      </c>
      <c r="G39" s="22">
        <v>0</v>
      </c>
      <c r="H39" s="22">
        <v>0</v>
      </c>
      <c r="I39" s="22">
        <v>550</v>
      </c>
      <c r="J39" s="22">
        <v>230344.6</v>
      </c>
      <c r="K39" s="22">
        <v>147221.20000000001</v>
      </c>
      <c r="L39" s="22">
        <v>101</v>
      </c>
    </row>
    <row r="41" spans="2:12" x14ac:dyDescent="0.25">
      <c r="B41" s="5" t="s">
        <v>2</v>
      </c>
    </row>
    <row r="42" spans="2:12" x14ac:dyDescent="0.25">
      <c r="B42" s="4" t="s">
        <v>1</v>
      </c>
    </row>
    <row r="43" spans="2:12" x14ac:dyDescent="0.25">
      <c r="B43" s="3"/>
    </row>
    <row r="44" spans="2:12" x14ac:dyDescent="0.25">
      <c r="B44" s="2" t="s">
        <v>0</v>
      </c>
    </row>
  </sheetData>
  <mergeCells count="12">
    <mergeCell ref="K9:K10"/>
    <mergeCell ref="L9:L10"/>
    <mergeCell ref="C11:L11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39"/>
  <sheetViews>
    <sheetView workbookViewId="0">
      <selection activeCell="A9" sqref="A9"/>
    </sheetView>
  </sheetViews>
  <sheetFormatPr baseColWidth="10" defaultRowHeight="15" x14ac:dyDescent="0.25"/>
  <cols>
    <col min="1" max="1" width="4.42578125" style="1" customWidth="1"/>
    <col min="2" max="2" width="19.42578125" style="1" customWidth="1"/>
    <col min="3" max="16384" width="11.42578125" style="1"/>
  </cols>
  <sheetData>
    <row r="5" spans="2:12" x14ac:dyDescent="0.25">
      <c r="B5" s="21" t="s">
        <v>46</v>
      </c>
    </row>
    <row r="6" spans="2:12" x14ac:dyDescent="0.25">
      <c r="B6" s="20" t="s">
        <v>97</v>
      </c>
    </row>
    <row r="9" spans="2:12" x14ac:dyDescent="0.25">
      <c r="B9" s="85" t="s">
        <v>44</v>
      </c>
      <c r="C9" s="85" t="s">
        <v>29</v>
      </c>
      <c r="D9" s="85" t="s">
        <v>94</v>
      </c>
      <c r="E9" s="85" t="s">
        <v>93</v>
      </c>
      <c r="F9" s="85" t="s">
        <v>92</v>
      </c>
      <c r="G9" s="85" t="s">
        <v>91</v>
      </c>
      <c r="H9" s="85" t="s">
        <v>90</v>
      </c>
      <c r="I9" s="85" t="s">
        <v>89</v>
      </c>
      <c r="J9" s="85" t="s">
        <v>88</v>
      </c>
      <c r="K9" s="85" t="s">
        <v>87</v>
      </c>
      <c r="L9" s="85" t="s">
        <v>86</v>
      </c>
    </row>
    <row r="10" spans="2:12" x14ac:dyDescent="0.25">
      <c r="B10" s="89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2:12" x14ac:dyDescent="0.25">
      <c r="B11" s="16"/>
      <c r="C11" s="99" t="s">
        <v>84</v>
      </c>
      <c r="D11" s="99"/>
      <c r="E11" s="99"/>
      <c r="F11" s="99"/>
      <c r="G11" s="99"/>
      <c r="H11" s="99"/>
      <c r="I11" s="99"/>
      <c r="J11" s="99"/>
      <c r="K11" s="99"/>
      <c r="L11" s="99"/>
    </row>
    <row r="12" spans="2:12" x14ac:dyDescent="0.25">
      <c r="B12" s="13" t="s">
        <v>29</v>
      </c>
      <c r="C12" s="32">
        <f>+SUM(D12:L12)</f>
        <v>9168014.2000000011</v>
      </c>
      <c r="D12" s="32">
        <f t="shared" ref="D12:L12" si="0">+SUM(D14:D39)</f>
        <v>2723.6000000000004</v>
      </c>
      <c r="E12" s="32">
        <f t="shared" si="0"/>
        <v>3385</v>
      </c>
      <c r="F12" s="32">
        <f t="shared" si="0"/>
        <v>189200.10000000003</v>
      </c>
      <c r="G12" s="32">
        <f t="shared" si="0"/>
        <v>0</v>
      </c>
      <c r="H12" s="32">
        <f t="shared" si="0"/>
        <v>43237.700000000004</v>
      </c>
      <c r="I12" s="32">
        <f t="shared" si="0"/>
        <v>539894.30000000005</v>
      </c>
      <c r="J12" s="32">
        <f t="shared" si="0"/>
        <v>5935418.1000000015</v>
      </c>
      <c r="K12" s="32">
        <f t="shared" si="0"/>
        <v>2452804.9999999995</v>
      </c>
      <c r="L12" s="32">
        <f t="shared" si="0"/>
        <v>1350.4</v>
      </c>
    </row>
    <row r="13" spans="2:12" x14ac:dyDescent="0.25">
      <c r="B13" s="1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ht="15" customHeight="1" x14ac:dyDescent="0.25">
      <c r="B14" s="10" t="s">
        <v>28</v>
      </c>
      <c r="C14" s="23">
        <f t="shared" ref="C14:C39" si="1">+SUM(D14:L14)</f>
        <v>87370.6</v>
      </c>
      <c r="D14" s="23">
        <v>0</v>
      </c>
      <c r="E14" s="23">
        <v>0</v>
      </c>
      <c r="F14" s="23">
        <v>290</v>
      </c>
      <c r="G14" s="23">
        <v>0</v>
      </c>
      <c r="H14" s="23">
        <v>0</v>
      </c>
      <c r="I14" s="23">
        <v>0</v>
      </c>
      <c r="J14" s="23">
        <v>80552.600000000006</v>
      </c>
      <c r="K14" s="23">
        <v>6528</v>
      </c>
      <c r="L14" s="23">
        <v>0</v>
      </c>
    </row>
    <row r="15" spans="2:12" ht="15" customHeight="1" x14ac:dyDescent="0.25">
      <c r="B15" s="10" t="s">
        <v>27</v>
      </c>
      <c r="C15" s="23">
        <f t="shared" si="1"/>
        <v>20955.099999999999</v>
      </c>
      <c r="D15" s="23">
        <v>0</v>
      </c>
      <c r="E15" s="23">
        <v>0</v>
      </c>
      <c r="F15" s="23">
        <v>232</v>
      </c>
      <c r="G15" s="23">
        <v>0</v>
      </c>
      <c r="H15" s="23">
        <v>0</v>
      </c>
      <c r="I15" s="23">
        <v>0</v>
      </c>
      <c r="J15" s="23">
        <v>10914.7</v>
      </c>
      <c r="K15" s="23">
        <v>9808.4</v>
      </c>
      <c r="L15" s="23">
        <v>0</v>
      </c>
    </row>
    <row r="16" spans="2:12" ht="15" customHeight="1" x14ac:dyDescent="0.25">
      <c r="B16" s="10" t="s">
        <v>26</v>
      </c>
      <c r="C16" s="23">
        <f t="shared" si="1"/>
        <v>161568.59999999998</v>
      </c>
      <c r="D16" s="23">
        <v>0</v>
      </c>
      <c r="E16" s="23">
        <v>0</v>
      </c>
      <c r="F16" s="23">
        <v>56</v>
      </c>
      <c r="G16" s="23">
        <v>0</v>
      </c>
      <c r="H16" s="23">
        <v>0</v>
      </c>
      <c r="I16" s="23">
        <v>0</v>
      </c>
      <c r="J16" s="23">
        <v>99255.9</v>
      </c>
      <c r="K16" s="23">
        <v>62256.7</v>
      </c>
      <c r="L16" s="23">
        <v>0</v>
      </c>
    </row>
    <row r="17" spans="2:12" ht="15" customHeight="1" x14ac:dyDescent="0.25">
      <c r="B17" s="10" t="s">
        <v>25</v>
      </c>
      <c r="C17" s="23">
        <f t="shared" si="1"/>
        <v>432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432</v>
      </c>
      <c r="K17" s="23">
        <v>0</v>
      </c>
      <c r="L17" s="23">
        <v>0</v>
      </c>
    </row>
    <row r="18" spans="2:12" ht="15" customHeight="1" x14ac:dyDescent="0.25">
      <c r="B18" s="10" t="s">
        <v>24</v>
      </c>
      <c r="C18" s="23">
        <f t="shared" si="1"/>
        <v>789255.9</v>
      </c>
      <c r="D18" s="23">
        <v>195</v>
      </c>
      <c r="E18" s="23">
        <v>488</v>
      </c>
      <c r="F18" s="23">
        <v>84682.2</v>
      </c>
      <c r="G18" s="23">
        <v>0</v>
      </c>
      <c r="H18" s="23">
        <v>15565.9</v>
      </c>
      <c r="I18" s="23">
        <v>48758.8</v>
      </c>
      <c r="J18" s="23">
        <v>546176</v>
      </c>
      <c r="K18" s="23">
        <v>93390</v>
      </c>
      <c r="L18" s="23">
        <v>0</v>
      </c>
    </row>
    <row r="19" spans="2:12" ht="15" customHeight="1" x14ac:dyDescent="0.25">
      <c r="B19" s="10" t="s">
        <v>23</v>
      </c>
      <c r="C19" s="23">
        <f t="shared" si="1"/>
        <v>370105.1</v>
      </c>
      <c r="D19" s="23">
        <v>0</v>
      </c>
      <c r="E19" s="23">
        <v>233</v>
      </c>
      <c r="F19" s="23">
        <v>3050.5</v>
      </c>
      <c r="G19" s="23">
        <v>0</v>
      </c>
      <c r="H19" s="23">
        <v>2302</v>
      </c>
      <c r="I19" s="23">
        <v>55033.7</v>
      </c>
      <c r="J19" s="23">
        <v>199650.9</v>
      </c>
      <c r="K19" s="23">
        <v>109835</v>
      </c>
      <c r="L19" s="23">
        <v>0</v>
      </c>
    </row>
    <row r="20" spans="2:12" ht="15" customHeight="1" x14ac:dyDescent="0.25">
      <c r="B20" s="10" t="s">
        <v>22</v>
      </c>
      <c r="C20" s="23">
        <f t="shared" si="1"/>
        <v>23455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16335</v>
      </c>
      <c r="K20" s="23">
        <v>7120</v>
      </c>
      <c r="L20" s="23">
        <v>0</v>
      </c>
    </row>
    <row r="21" spans="2:12" ht="15" customHeight="1" x14ac:dyDescent="0.25">
      <c r="B21" s="10" t="s">
        <v>21</v>
      </c>
      <c r="C21" s="23">
        <f t="shared" si="1"/>
        <v>953863.2</v>
      </c>
      <c r="D21" s="23">
        <v>474</v>
      </c>
      <c r="E21" s="23">
        <v>0</v>
      </c>
      <c r="F21" s="23">
        <v>5566.1</v>
      </c>
      <c r="G21" s="23">
        <v>0</v>
      </c>
      <c r="H21" s="23">
        <v>18599.2</v>
      </c>
      <c r="I21" s="23">
        <v>294786.8</v>
      </c>
      <c r="J21" s="23">
        <v>520780.4</v>
      </c>
      <c r="K21" s="23">
        <v>113656.70000000001</v>
      </c>
      <c r="L21" s="23">
        <v>0</v>
      </c>
    </row>
    <row r="22" spans="2:12" ht="15" customHeight="1" x14ac:dyDescent="0.25">
      <c r="B22" s="10" t="s">
        <v>20</v>
      </c>
      <c r="C22" s="23">
        <f t="shared" si="1"/>
        <v>1188239.7000000009</v>
      </c>
      <c r="D22" s="23">
        <v>342.9</v>
      </c>
      <c r="E22" s="23">
        <v>695</v>
      </c>
      <c r="F22" s="23">
        <v>7895.3</v>
      </c>
      <c r="G22" s="23">
        <v>0</v>
      </c>
      <c r="H22" s="23">
        <v>0</v>
      </c>
      <c r="I22" s="23">
        <v>6138.9</v>
      </c>
      <c r="J22" s="23">
        <v>889605.200000001</v>
      </c>
      <c r="K22" s="23">
        <v>283562.39999999997</v>
      </c>
      <c r="L22" s="23">
        <v>0</v>
      </c>
    </row>
    <row r="23" spans="2:12" ht="15" customHeight="1" x14ac:dyDescent="0.25">
      <c r="B23" s="10" t="s">
        <v>19</v>
      </c>
      <c r="C23" s="23">
        <f t="shared" si="1"/>
        <v>1700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800</v>
      </c>
      <c r="K23" s="23">
        <v>900</v>
      </c>
      <c r="L23" s="23">
        <v>0</v>
      </c>
    </row>
    <row r="24" spans="2:12" ht="15" customHeight="1" x14ac:dyDescent="0.25">
      <c r="B24" s="10" t="s">
        <v>18</v>
      </c>
      <c r="C24" s="23">
        <f t="shared" si="1"/>
        <v>5044</v>
      </c>
      <c r="D24" s="23">
        <v>0</v>
      </c>
      <c r="E24" s="23">
        <v>0</v>
      </c>
      <c r="F24" s="23">
        <v>144</v>
      </c>
      <c r="G24" s="23">
        <v>0</v>
      </c>
      <c r="H24" s="23">
        <v>0</v>
      </c>
      <c r="I24" s="23">
        <v>0</v>
      </c>
      <c r="J24" s="23">
        <v>4310</v>
      </c>
      <c r="K24" s="23">
        <v>590</v>
      </c>
      <c r="L24" s="23">
        <v>0</v>
      </c>
    </row>
    <row r="25" spans="2:12" ht="15" customHeight="1" x14ac:dyDescent="0.25">
      <c r="B25" s="10" t="s">
        <v>17</v>
      </c>
      <c r="C25" s="23">
        <f t="shared" si="1"/>
        <v>508799</v>
      </c>
      <c r="D25" s="23">
        <v>374.3</v>
      </c>
      <c r="E25" s="23">
        <v>0</v>
      </c>
      <c r="F25" s="23">
        <v>18803</v>
      </c>
      <c r="G25" s="23">
        <v>0</v>
      </c>
      <c r="H25" s="23">
        <v>330</v>
      </c>
      <c r="I25" s="23">
        <v>6908.4</v>
      </c>
      <c r="J25" s="23">
        <v>372231.5</v>
      </c>
      <c r="K25" s="23">
        <v>109675</v>
      </c>
      <c r="L25" s="23">
        <v>476.8</v>
      </c>
    </row>
    <row r="26" spans="2:12" ht="15" customHeight="1" x14ac:dyDescent="0.25">
      <c r="B26" s="10" t="s">
        <v>16</v>
      </c>
      <c r="C26" s="23">
        <f t="shared" si="1"/>
        <v>3682.5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3332.5</v>
      </c>
      <c r="K26" s="23">
        <v>350</v>
      </c>
      <c r="L26" s="23">
        <v>0</v>
      </c>
    </row>
    <row r="27" spans="2:12" ht="15" customHeight="1" x14ac:dyDescent="0.25">
      <c r="B27" s="10" t="s">
        <v>15</v>
      </c>
      <c r="C27" s="23">
        <f t="shared" si="1"/>
        <v>1224507.8</v>
      </c>
      <c r="D27" s="23">
        <v>191</v>
      </c>
      <c r="E27" s="23">
        <v>192</v>
      </c>
      <c r="F27" s="23">
        <v>30385.1</v>
      </c>
      <c r="G27" s="23">
        <v>0</v>
      </c>
      <c r="H27" s="23">
        <v>1858</v>
      </c>
      <c r="I27" s="23">
        <v>61306.400000000001</v>
      </c>
      <c r="J27" s="23">
        <v>973114.5</v>
      </c>
      <c r="K27" s="23">
        <v>157460.79999999999</v>
      </c>
      <c r="L27" s="23">
        <v>0</v>
      </c>
    </row>
    <row r="28" spans="2:12" ht="15" customHeight="1" x14ac:dyDescent="0.25">
      <c r="B28" s="10" t="s">
        <v>14</v>
      </c>
      <c r="C28" s="23">
        <f t="shared" si="1"/>
        <v>478177.4</v>
      </c>
      <c r="D28" s="23">
        <v>208.1</v>
      </c>
      <c r="E28" s="23">
        <v>60</v>
      </c>
      <c r="F28" s="23">
        <v>6794.7000000000007</v>
      </c>
      <c r="G28" s="23">
        <v>0</v>
      </c>
      <c r="H28" s="23">
        <v>0</v>
      </c>
      <c r="I28" s="23">
        <v>4950.8999999999996</v>
      </c>
      <c r="J28" s="23">
        <v>257839.7</v>
      </c>
      <c r="K28" s="23">
        <v>208229</v>
      </c>
      <c r="L28" s="23">
        <v>95</v>
      </c>
    </row>
    <row r="29" spans="2:12" ht="15" customHeight="1" x14ac:dyDescent="0.25">
      <c r="B29" s="10" t="s">
        <v>13</v>
      </c>
      <c r="C29" s="23">
        <f t="shared" si="1"/>
        <v>120437.8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45483.899999999994</v>
      </c>
      <c r="K29" s="23">
        <v>74953.900000000009</v>
      </c>
      <c r="L29" s="23">
        <v>0</v>
      </c>
    </row>
    <row r="30" spans="2:12" ht="15" customHeight="1" x14ac:dyDescent="0.25">
      <c r="B30" s="10" t="s">
        <v>12</v>
      </c>
      <c r="C30" s="23">
        <f t="shared" si="1"/>
        <v>541761.30000000005</v>
      </c>
      <c r="D30" s="23">
        <v>355</v>
      </c>
      <c r="E30" s="23">
        <v>0</v>
      </c>
      <c r="F30" s="23">
        <v>2960.5</v>
      </c>
      <c r="G30" s="23">
        <v>0</v>
      </c>
      <c r="H30" s="23">
        <v>1245.5</v>
      </c>
      <c r="I30" s="23">
        <v>8366.7999999999993</v>
      </c>
      <c r="J30" s="23">
        <v>266493.8</v>
      </c>
      <c r="K30" s="23">
        <v>262264.7</v>
      </c>
      <c r="L30" s="23">
        <v>75</v>
      </c>
    </row>
    <row r="31" spans="2:12" ht="15" customHeight="1" x14ac:dyDescent="0.25">
      <c r="B31" s="10" t="s">
        <v>11</v>
      </c>
      <c r="C31" s="23">
        <f t="shared" si="1"/>
        <v>4578.8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1120</v>
      </c>
      <c r="J31" s="23">
        <v>238.8</v>
      </c>
      <c r="K31" s="23">
        <v>3220</v>
      </c>
      <c r="L31" s="23">
        <v>0</v>
      </c>
    </row>
    <row r="32" spans="2:12" ht="15" customHeight="1" x14ac:dyDescent="0.25">
      <c r="B32" s="10" t="s">
        <v>10</v>
      </c>
      <c r="C32" s="23">
        <f t="shared" si="1"/>
        <v>4693</v>
      </c>
      <c r="D32" s="23">
        <v>0</v>
      </c>
      <c r="E32" s="23">
        <v>0</v>
      </c>
      <c r="F32" s="23">
        <v>450</v>
      </c>
      <c r="G32" s="23">
        <v>0</v>
      </c>
      <c r="H32" s="23">
        <v>0</v>
      </c>
      <c r="I32" s="23">
        <v>0</v>
      </c>
      <c r="J32" s="23">
        <v>2071</v>
      </c>
      <c r="K32" s="23">
        <v>2172</v>
      </c>
      <c r="L32" s="23">
        <v>0</v>
      </c>
    </row>
    <row r="33" spans="2:12" ht="15" customHeight="1" x14ac:dyDescent="0.25">
      <c r="B33" s="10" t="s">
        <v>9</v>
      </c>
      <c r="C33" s="23">
        <f t="shared" si="1"/>
        <v>659138.29999999993</v>
      </c>
      <c r="D33" s="23">
        <v>146</v>
      </c>
      <c r="E33" s="23">
        <v>130</v>
      </c>
      <c r="F33" s="23">
        <v>15538.7</v>
      </c>
      <c r="G33" s="23">
        <v>0</v>
      </c>
      <c r="H33" s="23">
        <v>0</v>
      </c>
      <c r="I33" s="23">
        <v>0</v>
      </c>
      <c r="J33" s="23">
        <v>299329.5</v>
      </c>
      <c r="K33" s="23">
        <v>343513.5</v>
      </c>
      <c r="L33" s="23">
        <v>480.6</v>
      </c>
    </row>
    <row r="34" spans="2:12" ht="15" customHeight="1" x14ac:dyDescent="0.25">
      <c r="B34" s="10" t="s">
        <v>8</v>
      </c>
      <c r="C34" s="23">
        <f t="shared" si="1"/>
        <v>217094.59999999998</v>
      </c>
      <c r="D34" s="23">
        <v>303.3</v>
      </c>
      <c r="E34" s="23">
        <v>875</v>
      </c>
      <c r="F34" s="23">
        <v>455</v>
      </c>
      <c r="G34" s="23">
        <v>0</v>
      </c>
      <c r="H34" s="23">
        <v>0</v>
      </c>
      <c r="I34" s="23">
        <v>1823.1</v>
      </c>
      <c r="J34" s="23">
        <v>131823.19999999998</v>
      </c>
      <c r="K34" s="23">
        <v>81815</v>
      </c>
      <c r="L34" s="23">
        <v>0</v>
      </c>
    </row>
    <row r="35" spans="2:12" ht="15" customHeight="1" x14ac:dyDescent="0.25">
      <c r="B35" s="10" t="s">
        <v>7</v>
      </c>
      <c r="C35" s="23">
        <f t="shared" si="1"/>
        <v>7229.9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5606.9</v>
      </c>
      <c r="K35" s="23">
        <v>1623</v>
      </c>
      <c r="L35" s="23">
        <v>0</v>
      </c>
    </row>
    <row r="36" spans="2:12" ht="15" customHeight="1" x14ac:dyDescent="0.25">
      <c r="B36" s="10" t="s">
        <v>6</v>
      </c>
      <c r="C36" s="23">
        <f t="shared" si="1"/>
        <v>575288.29999999993</v>
      </c>
      <c r="D36" s="23">
        <v>0</v>
      </c>
      <c r="E36" s="23">
        <v>0</v>
      </c>
      <c r="F36" s="23">
        <v>1570.2</v>
      </c>
      <c r="G36" s="23">
        <v>0</v>
      </c>
      <c r="H36" s="23">
        <v>3337.1</v>
      </c>
      <c r="I36" s="23">
        <v>49517.5</v>
      </c>
      <c r="J36" s="23">
        <v>421454.8</v>
      </c>
      <c r="K36" s="23">
        <v>99408.7</v>
      </c>
      <c r="L36" s="23">
        <v>0</v>
      </c>
    </row>
    <row r="37" spans="2:12" ht="15" customHeight="1" x14ac:dyDescent="0.25">
      <c r="B37" s="10" t="s">
        <v>5</v>
      </c>
      <c r="C37" s="23">
        <f t="shared" si="1"/>
        <v>187668.19999999998</v>
      </c>
      <c r="D37" s="23">
        <v>0</v>
      </c>
      <c r="E37" s="23">
        <v>0</v>
      </c>
      <c r="F37" s="23">
        <v>2183</v>
      </c>
      <c r="G37" s="23">
        <v>0</v>
      </c>
      <c r="H37" s="23">
        <v>0</v>
      </c>
      <c r="I37" s="23">
        <v>267</v>
      </c>
      <c r="J37" s="23">
        <v>138461.29999999999</v>
      </c>
      <c r="K37" s="23">
        <v>46756.9</v>
      </c>
      <c r="L37" s="23">
        <v>0</v>
      </c>
    </row>
    <row r="38" spans="2:12" ht="15" customHeight="1" x14ac:dyDescent="0.25">
      <c r="B38" s="10" t="s">
        <v>4</v>
      </c>
      <c r="C38" s="23">
        <f t="shared" si="1"/>
        <v>111235.9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40106.400000000001</v>
      </c>
      <c r="K38" s="23">
        <v>71129.5</v>
      </c>
      <c r="L38" s="23">
        <v>0</v>
      </c>
    </row>
    <row r="39" spans="2:12" ht="15" customHeight="1" x14ac:dyDescent="0.25">
      <c r="B39" s="8" t="s">
        <v>3</v>
      </c>
      <c r="C39" s="22">
        <f t="shared" si="1"/>
        <v>921732.2</v>
      </c>
      <c r="D39" s="22">
        <v>134</v>
      </c>
      <c r="E39" s="22">
        <v>712</v>
      </c>
      <c r="F39" s="22">
        <v>8143.8</v>
      </c>
      <c r="G39" s="22">
        <v>0</v>
      </c>
      <c r="H39" s="22">
        <v>0</v>
      </c>
      <c r="I39" s="22">
        <v>916</v>
      </c>
      <c r="J39" s="22">
        <v>609017.59999999998</v>
      </c>
      <c r="K39" s="22">
        <v>302585.8</v>
      </c>
      <c r="L39" s="22">
        <v>223</v>
      </c>
    </row>
  </sheetData>
  <mergeCells count="12">
    <mergeCell ref="K9:K10"/>
    <mergeCell ref="L9:L10"/>
    <mergeCell ref="C11:L11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7"/>
  <sheetViews>
    <sheetView workbookViewId="0">
      <selection activeCell="A9" sqref="A9"/>
    </sheetView>
  </sheetViews>
  <sheetFormatPr baseColWidth="10" defaultRowHeight="15" x14ac:dyDescent="0.25"/>
  <cols>
    <col min="1" max="1" width="4.7109375" style="1" customWidth="1"/>
    <col min="2" max="2" width="24.5703125" style="1" customWidth="1"/>
    <col min="3" max="3" width="19.28515625" style="1" customWidth="1"/>
    <col min="4" max="16384" width="11.42578125" style="1"/>
  </cols>
  <sheetData>
    <row r="5" spans="2:12" x14ac:dyDescent="0.25">
      <c r="B5" s="21" t="s">
        <v>46</v>
      </c>
    </row>
    <row r="6" spans="2:12" x14ac:dyDescent="0.25">
      <c r="B6" s="20" t="s">
        <v>105</v>
      </c>
    </row>
    <row r="9" spans="2:12" x14ac:dyDescent="0.25">
      <c r="B9" s="85" t="s">
        <v>44</v>
      </c>
      <c r="C9" s="80" t="s">
        <v>63</v>
      </c>
      <c r="D9" s="85" t="s">
        <v>29</v>
      </c>
      <c r="E9" s="85" t="s">
        <v>104</v>
      </c>
      <c r="F9" s="85" t="s">
        <v>103</v>
      </c>
      <c r="G9" s="85" t="s">
        <v>102</v>
      </c>
      <c r="H9" s="85" t="s">
        <v>101</v>
      </c>
      <c r="I9" s="85" t="s">
        <v>100</v>
      </c>
      <c r="J9" s="85" t="s">
        <v>99</v>
      </c>
      <c r="K9" s="85" t="s">
        <v>98</v>
      </c>
      <c r="L9" s="85" t="s">
        <v>86</v>
      </c>
    </row>
    <row r="10" spans="2:12" x14ac:dyDescent="0.25">
      <c r="B10" s="89"/>
      <c r="C10" s="89"/>
      <c r="D10" s="98"/>
      <c r="E10" s="98"/>
      <c r="F10" s="98"/>
      <c r="G10" s="98"/>
      <c r="H10" s="98"/>
      <c r="I10" s="98"/>
      <c r="J10" s="98"/>
      <c r="K10" s="98"/>
      <c r="L10" s="98"/>
    </row>
    <row r="11" spans="2:12" x14ac:dyDescent="0.25">
      <c r="B11" s="35"/>
      <c r="C11" s="35"/>
      <c r="D11" s="99" t="s">
        <v>67</v>
      </c>
      <c r="E11" s="100"/>
      <c r="F11" s="100"/>
      <c r="G11" s="100"/>
      <c r="H11" s="100"/>
      <c r="I11" s="100"/>
      <c r="J11" s="100"/>
      <c r="K11" s="100"/>
      <c r="L11" s="100"/>
    </row>
    <row r="12" spans="2:12" ht="15" customHeight="1" x14ac:dyDescent="0.25">
      <c r="B12" s="95" t="s">
        <v>29</v>
      </c>
      <c r="C12" s="13" t="s">
        <v>29</v>
      </c>
      <c r="D12" s="32">
        <v>1297</v>
      </c>
      <c r="E12" s="32">
        <v>241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756</v>
      </c>
      <c r="L12" s="32">
        <v>300</v>
      </c>
    </row>
    <row r="13" spans="2:12" ht="15" customHeight="1" x14ac:dyDescent="0.25">
      <c r="B13" s="95"/>
      <c r="C13" s="13" t="s">
        <v>49</v>
      </c>
      <c r="D13" s="32">
        <v>391</v>
      </c>
      <c r="E13" s="32">
        <v>241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150</v>
      </c>
    </row>
    <row r="14" spans="2:12" ht="15" customHeight="1" x14ac:dyDescent="0.25">
      <c r="B14" s="96"/>
      <c r="C14" s="28" t="s">
        <v>65</v>
      </c>
      <c r="D14" s="27">
        <v>906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756</v>
      </c>
      <c r="L14" s="27">
        <v>150</v>
      </c>
    </row>
    <row r="15" spans="2:12" ht="15" customHeight="1" x14ac:dyDescent="0.25">
      <c r="B15" s="25" t="s">
        <v>28</v>
      </c>
      <c r="C15" s="25" t="s">
        <v>29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2:12" ht="15" customHeight="1" x14ac:dyDescent="0.25">
      <c r="B16" s="10"/>
      <c r="C16" s="10" t="s">
        <v>49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2:12" ht="15" customHeight="1" x14ac:dyDescent="0.25">
      <c r="B17" s="8"/>
      <c r="C17" s="8" t="s">
        <v>65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</row>
    <row r="18" spans="2:12" ht="15" customHeight="1" x14ac:dyDescent="0.25">
      <c r="B18" s="25" t="s">
        <v>27</v>
      </c>
      <c r="C18" s="25" t="s">
        <v>29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2:12" ht="15" customHeight="1" x14ac:dyDescent="0.25">
      <c r="B19" s="10"/>
      <c r="C19" s="10" t="s">
        <v>49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5" customHeight="1" x14ac:dyDescent="0.25">
      <c r="B20" s="8"/>
      <c r="C20" s="8" t="s">
        <v>65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spans="2:12" ht="15" customHeight="1" x14ac:dyDescent="0.25">
      <c r="B21" s="25" t="s">
        <v>26</v>
      </c>
      <c r="C21" s="25" t="s">
        <v>29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2:12" ht="15" customHeight="1" x14ac:dyDescent="0.25">
      <c r="B22" s="10"/>
      <c r="C22" s="10" t="s">
        <v>49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2:12" ht="15" customHeight="1" x14ac:dyDescent="0.25">
      <c r="B23" s="8"/>
      <c r="C23" s="8" t="s">
        <v>65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2:12" ht="15" customHeight="1" x14ac:dyDescent="0.25">
      <c r="B24" s="25" t="s">
        <v>25</v>
      </c>
      <c r="C24" s="25" t="s">
        <v>29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2:12" ht="15" customHeight="1" x14ac:dyDescent="0.25">
      <c r="B25" s="10"/>
      <c r="C25" s="10" t="s">
        <v>49</v>
      </c>
      <c r="D25" s="23">
        <v>158</v>
      </c>
      <c r="E25" s="23">
        <v>158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2:12" ht="15" customHeight="1" x14ac:dyDescent="0.25">
      <c r="B26" s="8"/>
      <c r="C26" s="8" t="s">
        <v>65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5" customHeight="1" x14ac:dyDescent="0.25">
      <c r="B27" s="25" t="s">
        <v>24</v>
      </c>
      <c r="C27" s="25" t="s">
        <v>29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2:12" ht="15" customHeight="1" x14ac:dyDescent="0.25">
      <c r="B28" s="10"/>
      <c r="C28" s="10" t="s">
        <v>49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5" customHeight="1" x14ac:dyDescent="0.25">
      <c r="B29" s="8"/>
      <c r="C29" s="8" t="s">
        <v>65</v>
      </c>
      <c r="D29" s="22">
        <v>150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150</v>
      </c>
    </row>
    <row r="30" spans="2:12" ht="15" customHeight="1" x14ac:dyDescent="0.25">
      <c r="B30" s="25" t="s">
        <v>23</v>
      </c>
      <c r="C30" s="25" t="s">
        <v>29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2:12" ht="15" customHeight="1" x14ac:dyDescent="0.25">
      <c r="B31" s="10"/>
      <c r="C31" s="10" t="s">
        <v>49</v>
      </c>
      <c r="D31" s="23">
        <v>100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100</v>
      </c>
    </row>
    <row r="32" spans="2:12" ht="15" customHeight="1" x14ac:dyDescent="0.25">
      <c r="B32" s="8"/>
      <c r="C32" s="8" t="s">
        <v>65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2:12" ht="15" customHeight="1" x14ac:dyDescent="0.25">
      <c r="B33" s="25" t="s">
        <v>22</v>
      </c>
      <c r="C33" s="25" t="s">
        <v>29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</row>
    <row r="34" spans="2:12" ht="15" customHeight="1" x14ac:dyDescent="0.25">
      <c r="B34" s="10"/>
      <c r="C34" s="10" t="s">
        <v>49</v>
      </c>
      <c r="D34" s="23">
        <v>83</v>
      </c>
      <c r="E34" s="23">
        <v>83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2:12" ht="15" customHeight="1" x14ac:dyDescent="0.25">
      <c r="B35" s="8"/>
      <c r="C35" s="8" t="s">
        <v>65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2:12" ht="15" customHeight="1" x14ac:dyDescent="0.25">
      <c r="B36" s="25" t="s">
        <v>21</v>
      </c>
      <c r="C36" s="25" t="s">
        <v>29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</row>
    <row r="37" spans="2:12" ht="15" customHeight="1" x14ac:dyDescent="0.25">
      <c r="B37" s="10"/>
      <c r="C37" s="10" t="s">
        <v>49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2:12" ht="15" customHeight="1" x14ac:dyDescent="0.25">
      <c r="B38" s="8"/>
      <c r="C38" s="8" t="s">
        <v>65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2:12" ht="15" customHeight="1" x14ac:dyDescent="0.25">
      <c r="B39" s="25" t="s">
        <v>20</v>
      </c>
      <c r="C39" s="25" t="s">
        <v>29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</row>
    <row r="40" spans="2:12" ht="15" customHeight="1" x14ac:dyDescent="0.25">
      <c r="B40" s="10"/>
      <c r="C40" s="10" t="s">
        <v>49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</row>
    <row r="41" spans="2:12" ht="15" customHeight="1" x14ac:dyDescent="0.25">
      <c r="B41" s="8"/>
      <c r="C41" s="8" t="s">
        <v>65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2:12" ht="15" customHeight="1" x14ac:dyDescent="0.25">
      <c r="B42" s="25" t="s">
        <v>19</v>
      </c>
      <c r="C42" s="25" t="s">
        <v>29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</row>
    <row r="43" spans="2:12" ht="15" customHeight="1" x14ac:dyDescent="0.25">
      <c r="B43" s="10"/>
      <c r="C43" s="10" t="s">
        <v>49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5" customHeight="1" x14ac:dyDescent="0.25">
      <c r="B44" s="8"/>
      <c r="C44" s="8" t="s">
        <v>65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2:12" ht="15" customHeight="1" x14ac:dyDescent="0.25">
      <c r="B45" s="25" t="s">
        <v>18</v>
      </c>
      <c r="C45" s="25" t="s">
        <v>29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</row>
    <row r="46" spans="2:12" ht="15" customHeight="1" x14ac:dyDescent="0.25">
      <c r="B46" s="10"/>
      <c r="C46" s="10" t="s">
        <v>49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2:12" ht="15" customHeight="1" x14ac:dyDescent="0.25">
      <c r="B47" s="8"/>
      <c r="C47" s="8" t="s">
        <v>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</row>
    <row r="48" spans="2:12" ht="15" customHeight="1" x14ac:dyDescent="0.25">
      <c r="B48" s="25" t="s">
        <v>66</v>
      </c>
      <c r="C48" s="25" t="s">
        <v>29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</row>
    <row r="49" spans="2:12" ht="15" customHeight="1" x14ac:dyDescent="0.25">
      <c r="B49" s="10"/>
      <c r="C49" s="10" t="s">
        <v>49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</row>
    <row r="50" spans="2:12" ht="15" customHeight="1" x14ac:dyDescent="0.25">
      <c r="B50" s="8"/>
      <c r="C50" s="8" t="s">
        <v>65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5" customHeight="1" x14ac:dyDescent="0.25">
      <c r="B51" s="25" t="s">
        <v>16</v>
      </c>
      <c r="C51" s="25" t="s">
        <v>29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</row>
    <row r="52" spans="2:12" ht="15" customHeight="1" x14ac:dyDescent="0.25">
      <c r="B52" s="10"/>
      <c r="C52" s="10" t="s">
        <v>49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2:12" ht="15" customHeight="1" x14ac:dyDescent="0.25">
      <c r="B53" s="8"/>
      <c r="C53" s="8" t="s">
        <v>65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2:12" ht="15" customHeight="1" x14ac:dyDescent="0.25">
      <c r="B54" s="25" t="s">
        <v>15</v>
      </c>
      <c r="C54" s="25" t="s">
        <v>29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</row>
    <row r="55" spans="2:12" ht="15" customHeight="1" x14ac:dyDescent="0.25">
      <c r="B55" s="10"/>
      <c r="C55" s="10" t="s">
        <v>49</v>
      </c>
      <c r="D55" s="23">
        <v>10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10</v>
      </c>
    </row>
    <row r="56" spans="2:12" ht="15" customHeight="1" x14ac:dyDescent="0.25">
      <c r="B56" s="8"/>
      <c r="C56" s="8" t="s">
        <v>65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spans="2:12" ht="15" customHeight="1" x14ac:dyDescent="0.25">
      <c r="B57" s="25" t="s">
        <v>14</v>
      </c>
      <c r="C57" s="25" t="s">
        <v>29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spans="2:12" ht="15" customHeight="1" x14ac:dyDescent="0.25">
      <c r="B58" s="10"/>
      <c r="C58" s="10" t="s">
        <v>49</v>
      </c>
      <c r="D58" s="23">
        <v>40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40</v>
      </c>
    </row>
    <row r="59" spans="2:12" ht="15" customHeight="1" x14ac:dyDescent="0.25">
      <c r="B59" s="8"/>
      <c r="C59" s="8" t="s">
        <v>65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2:12" ht="15" customHeight="1" x14ac:dyDescent="0.25">
      <c r="B60" s="25" t="s">
        <v>13</v>
      </c>
      <c r="C60" s="25" t="s">
        <v>29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</row>
    <row r="61" spans="2:12" ht="15" customHeight="1" x14ac:dyDescent="0.25">
      <c r="B61" s="10"/>
      <c r="C61" s="10" t="s">
        <v>49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5" customHeight="1" x14ac:dyDescent="0.25">
      <c r="B62" s="8"/>
      <c r="C62" s="8" t="s">
        <v>65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5" customHeight="1" x14ac:dyDescent="0.25">
      <c r="B63" s="25" t="s">
        <v>12</v>
      </c>
      <c r="C63" s="25" t="s">
        <v>29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</row>
    <row r="64" spans="2:12" ht="15" customHeight="1" x14ac:dyDescent="0.25">
      <c r="B64" s="10"/>
      <c r="C64" s="10" t="s">
        <v>49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</row>
    <row r="65" spans="2:12" ht="15" customHeight="1" x14ac:dyDescent="0.25">
      <c r="B65" s="8"/>
      <c r="C65" s="8" t="s">
        <v>65</v>
      </c>
      <c r="D65" s="22">
        <v>696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696</v>
      </c>
      <c r="L65" s="22">
        <v>0</v>
      </c>
    </row>
    <row r="66" spans="2:12" ht="15" customHeight="1" x14ac:dyDescent="0.25">
      <c r="B66" s="25" t="s">
        <v>11</v>
      </c>
      <c r="C66" s="25" t="s">
        <v>29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</row>
    <row r="67" spans="2:12" ht="15" customHeight="1" x14ac:dyDescent="0.25">
      <c r="B67" s="10"/>
      <c r="C67" s="10" t="s">
        <v>49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5" customHeight="1" x14ac:dyDescent="0.25">
      <c r="B68" s="8"/>
      <c r="C68" s="8" t="s">
        <v>65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spans="2:12" ht="15" customHeight="1" x14ac:dyDescent="0.25">
      <c r="B69" s="25" t="s">
        <v>10</v>
      </c>
      <c r="C69" s="25" t="s">
        <v>29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</row>
    <row r="70" spans="2:12" ht="15" customHeight="1" x14ac:dyDescent="0.25">
      <c r="B70" s="10"/>
      <c r="C70" s="10" t="s">
        <v>49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</row>
    <row r="71" spans="2:12" ht="15" customHeight="1" x14ac:dyDescent="0.25">
      <c r="B71" s="8"/>
      <c r="C71" s="8" t="s">
        <v>65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spans="2:12" ht="15" customHeight="1" x14ac:dyDescent="0.25">
      <c r="B72" s="25" t="s">
        <v>9</v>
      </c>
      <c r="C72" s="25" t="s">
        <v>29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</row>
    <row r="73" spans="2:12" ht="15" customHeight="1" x14ac:dyDescent="0.25">
      <c r="B73" s="10"/>
      <c r="C73" s="10" t="s">
        <v>49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</row>
    <row r="74" spans="2:12" ht="15" customHeight="1" x14ac:dyDescent="0.25">
      <c r="B74" s="8"/>
      <c r="C74" s="8" t="s">
        <v>65</v>
      </c>
      <c r="D74" s="22">
        <v>60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60</v>
      </c>
      <c r="L74" s="22">
        <v>0</v>
      </c>
    </row>
    <row r="75" spans="2:12" ht="15" customHeight="1" x14ac:dyDescent="0.25">
      <c r="B75" s="25" t="s">
        <v>8</v>
      </c>
      <c r="C75" s="25" t="s">
        <v>29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</row>
    <row r="76" spans="2:12" ht="15" customHeight="1" x14ac:dyDescent="0.25">
      <c r="B76" s="10"/>
      <c r="C76" s="10" t="s">
        <v>49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2:12" ht="15" customHeight="1" x14ac:dyDescent="0.25">
      <c r="B77" s="8"/>
      <c r="C77" s="8" t="s">
        <v>65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spans="2:12" ht="15" customHeight="1" x14ac:dyDescent="0.25">
      <c r="B78" s="25" t="s">
        <v>7</v>
      </c>
      <c r="C78" s="25" t="s">
        <v>29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</row>
    <row r="79" spans="2:12" ht="15" customHeight="1" x14ac:dyDescent="0.25">
      <c r="B79" s="10"/>
      <c r="C79" s="10" t="s">
        <v>49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5" customHeight="1" x14ac:dyDescent="0.25">
      <c r="B80" s="8"/>
      <c r="C80" s="8" t="s">
        <v>65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spans="2:12" ht="15" customHeight="1" x14ac:dyDescent="0.25">
      <c r="B81" s="25" t="s">
        <v>6</v>
      </c>
      <c r="C81" s="25" t="s">
        <v>29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</row>
    <row r="82" spans="2:12" ht="15" customHeight="1" x14ac:dyDescent="0.25">
      <c r="B82" s="10"/>
      <c r="C82" s="10" t="s">
        <v>49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5" customHeight="1" x14ac:dyDescent="0.25">
      <c r="B83" s="8"/>
      <c r="C83" s="8" t="s">
        <v>65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</row>
    <row r="84" spans="2:12" ht="15" customHeight="1" x14ac:dyDescent="0.25">
      <c r="B84" s="25" t="s">
        <v>5</v>
      </c>
      <c r="C84" s="25" t="s">
        <v>29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</row>
    <row r="85" spans="2:12" ht="15" customHeight="1" x14ac:dyDescent="0.25">
      <c r="B85" s="10"/>
      <c r="C85" s="10" t="s">
        <v>49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</row>
    <row r="86" spans="2:12" ht="15" customHeight="1" x14ac:dyDescent="0.25">
      <c r="B86" s="8"/>
      <c r="C86" s="8" t="s">
        <v>65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spans="2:12" ht="15" customHeight="1" x14ac:dyDescent="0.25">
      <c r="B87" s="25" t="s">
        <v>4</v>
      </c>
      <c r="C87" s="25" t="s">
        <v>29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</row>
    <row r="88" spans="2:12" ht="15" customHeight="1" x14ac:dyDescent="0.25">
      <c r="B88" s="10"/>
      <c r="C88" s="10" t="s">
        <v>49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2:12" ht="15" customHeight="1" x14ac:dyDescent="0.25">
      <c r="B89" s="8"/>
      <c r="C89" s="8" t="s">
        <v>65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</row>
    <row r="90" spans="2:12" ht="15" customHeight="1" x14ac:dyDescent="0.25">
      <c r="B90" s="10" t="s">
        <v>3</v>
      </c>
      <c r="C90" s="25" t="s">
        <v>29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</row>
    <row r="91" spans="2:12" ht="15" customHeight="1" x14ac:dyDescent="0.25">
      <c r="B91" s="10"/>
      <c r="C91" s="10" t="s">
        <v>49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5" customHeight="1" x14ac:dyDescent="0.25">
      <c r="B92" s="8"/>
      <c r="C92" s="8" t="s">
        <v>65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</row>
    <row r="94" spans="2:12" x14ac:dyDescent="0.25">
      <c r="B94" s="5" t="s">
        <v>2</v>
      </c>
    </row>
    <row r="95" spans="2:12" x14ac:dyDescent="0.25">
      <c r="B95" s="4" t="s">
        <v>1</v>
      </c>
    </row>
    <row r="96" spans="2:12" x14ac:dyDescent="0.25">
      <c r="B96" s="3"/>
    </row>
    <row r="97" spans="2:2" x14ac:dyDescent="0.25">
      <c r="B97" s="2" t="s">
        <v>0</v>
      </c>
    </row>
  </sheetData>
  <mergeCells count="13">
    <mergeCell ref="L9:L10"/>
    <mergeCell ref="D11:L11"/>
    <mergeCell ref="B9:B10"/>
    <mergeCell ref="C9:C10"/>
    <mergeCell ref="D9:D10"/>
    <mergeCell ref="E9:E10"/>
    <mergeCell ref="F9:F10"/>
    <mergeCell ref="G9:G10"/>
    <mergeCell ref="B12:B14"/>
    <mergeCell ref="H9:H10"/>
    <mergeCell ref="I9:I10"/>
    <mergeCell ref="J9:J10"/>
    <mergeCell ref="K9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USO DE LA TIERRA GRAL</vt:lpstr>
      <vt:lpstr>USO DE LA TIERRA GRUPO CULTIVOS</vt:lpstr>
      <vt:lpstr>CEREALES PARA GRANO IMPL</vt:lpstr>
      <vt:lpstr>CEREALES PARA GRANO COSEC</vt:lpstr>
      <vt:lpstr>CEREALES PARA GRANO PROD</vt:lpstr>
      <vt:lpstr>OLEAGINOSAS IMPL</vt:lpstr>
      <vt:lpstr>OLEAGINOSAS COSEC</vt:lpstr>
      <vt:lpstr>OLEAGINOSAS PROD</vt:lpstr>
      <vt:lpstr>INDUSTRIALES IMPL</vt:lpstr>
      <vt:lpstr>INDUSTRIALES COSEC</vt:lpstr>
      <vt:lpstr>INDUSTRIALES PROD</vt:lpstr>
      <vt:lpstr>SEMILLAS IMPL</vt:lpstr>
      <vt:lpstr>LEGUMBRES IMPL</vt:lpstr>
      <vt:lpstr>LEGUMBRES COSEC</vt:lpstr>
      <vt:lpstr>LEGUMBRES PROD</vt:lpstr>
      <vt:lpstr>FORRAJERAS ANUALES IMPL</vt:lpstr>
      <vt:lpstr>FORRAJERAS PERENNES IMPL</vt:lpstr>
      <vt:lpstr>HORTALIZAS IMPL</vt:lpstr>
      <vt:lpstr>AROMATICAS</vt:lpstr>
      <vt:lpstr>RECOLECC AROMAT</vt:lpstr>
      <vt:lpstr>FLORES DE CORTE</vt:lpstr>
      <vt:lpstr>VIVEROS</vt:lpstr>
      <vt:lpstr>CORTINAS Y TRINCHERAS</vt:lpstr>
      <vt:lpstr>MASA FORESTAL</vt:lpstr>
      <vt:lpstr>PRODUCCION FORESTAL</vt:lpstr>
      <vt:lpstr>NARANJO DE OMBLIGO</vt:lpstr>
      <vt:lpstr>NARANJO SIN OMBLIGO</vt:lpstr>
      <vt:lpstr>MANDARINO</vt:lpstr>
      <vt:lpstr>LIMONERO</vt:lpstr>
      <vt:lpstr>POMELO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2017-06-15T15:12:19Z</dcterms:modified>
</cp:coreProperties>
</file>