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Pagina Web\ECC\Año 2024\Diciembre\"/>
    </mc:Choice>
  </mc:AlternateContent>
  <bookViews>
    <workbookView xWindow="0" yWindow="0" windowWidth="20490" windowHeight="7650" tabRatio="774"/>
  </bookViews>
  <sheets>
    <sheet name="Índice" sheetId="12" r:id="rId1"/>
    <sheet name="índice ventas totales corriente" sheetId="1" r:id="rId2"/>
    <sheet name="índice ventas totales constante" sheetId="8" r:id="rId3"/>
    <sheet name="ventas corrientes por rubros" sheetId="5" r:id="rId4"/>
    <sheet name="ventas constantes por rubro " sheetId="11" r:id="rId5"/>
    <sheet name="participación rubros" sheetId="4" r:id="rId6"/>
  </sheets>
  <calcPr calcId="162913"/>
</workbook>
</file>

<file path=xl/calcChain.xml><?xml version="1.0" encoding="utf-8"?>
<calcChain xmlns="http://schemas.openxmlformats.org/spreadsheetml/2006/main">
  <c r="BU18" i="11" l="1"/>
  <c r="BU18" i="5"/>
  <c r="D178" i="8"/>
  <c r="D178" i="1"/>
  <c r="BT18" i="11" l="1"/>
  <c r="BT18" i="5"/>
  <c r="D177" i="8"/>
  <c r="D177" i="1"/>
  <c r="BS18" i="11" l="1"/>
  <c r="BS18" i="5"/>
  <c r="D176" i="8"/>
  <c r="D176" i="1"/>
  <c r="BR18" i="11" l="1"/>
  <c r="BR18" i="5"/>
  <c r="D175" i="8"/>
  <c r="D175" i="1"/>
  <c r="BP18" i="11" l="1"/>
  <c r="BQ18" i="11"/>
  <c r="BP18" i="5"/>
  <c r="BQ18" i="5"/>
  <c r="D174" i="8"/>
  <c r="D174" i="1"/>
  <c r="D173" i="8" l="1"/>
  <c r="D173" i="1"/>
  <c r="BO18" i="11" l="1"/>
  <c r="BO18" i="5"/>
  <c r="D172" i="8"/>
  <c r="D172" i="1"/>
  <c r="BN18" i="11" l="1"/>
  <c r="BN18" i="5"/>
  <c r="D171" i="8"/>
  <c r="D171" i="1"/>
  <c r="BM18" i="11" l="1"/>
  <c r="BM18" i="5"/>
  <c r="D170" i="8"/>
  <c r="D170" i="1"/>
  <c r="BL18" i="11" l="1"/>
  <c r="BL18" i="5"/>
  <c r="D169" i="8"/>
  <c r="D169" i="1"/>
  <c r="BK18" i="11" l="1"/>
  <c r="BK18" i="5"/>
  <c r="D168" i="8"/>
  <c r="D168" i="1"/>
  <c r="BJ18" i="11" l="1"/>
  <c r="BJ18" i="5"/>
  <c r="D167" i="8"/>
  <c r="D167" i="1"/>
  <c r="BI18" i="11" l="1"/>
  <c r="BI18" i="5"/>
  <c r="D166" i="8"/>
  <c r="D166" i="1"/>
  <c r="BH18" i="11" l="1"/>
  <c r="BH18" i="5"/>
  <c r="D165" i="8"/>
  <c r="D165" i="1"/>
  <c r="BG18" i="11" l="1"/>
  <c r="BG18" i="5"/>
  <c r="D164" i="8"/>
  <c r="D164" i="1"/>
  <c r="BF18" i="11" l="1"/>
  <c r="BF18" i="5"/>
  <c r="D163" i="8"/>
  <c r="D163" i="1"/>
  <c r="BE18" i="11" l="1"/>
  <c r="BE18" i="5"/>
  <c r="D162" i="8"/>
  <c r="D162" i="1"/>
  <c r="BD18" i="11" l="1"/>
  <c r="BD18" i="5"/>
  <c r="D161" i="8"/>
  <c r="D161" i="1"/>
  <c r="BC18" i="11" l="1"/>
  <c r="BC18" i="5"/>
  <c r="D160" i="8"/>
  <c r="D160" i="1"/>
  <c r="BB18" i="11" l="1"/>
  <c r="BB18" i="5"/>
  <c r="D159" i="8"/>
  <c r="D159" i="1"/>
  <c r="BA18" i="11" l="1"/>
  <c r="BA18" i="5"/>
  <c r="D158" i="8"/>
  <c r="D158" i="1"/>
  <c r="AZ18" i="11" l="1"/>
  <c r="AZ18" i="5"/>
  <c r="D157" i="8"/>
  <c r="D157" i="1"/>
  <c r="AX18" i="11" l="1"/>
  <c r="AY18" i="11"/>
  <c r="AY18" i="5"/>
  <c r="AX18" i="5"/>
  <c r="D156" i="8"/>
  <c r="D155" i="8"/>
  <c r="D156" i="1"/>
  <c r="D155" i="1"/>
  <c r="AV18" i="11" l="1"/>
  <c r="AW18" i="11"/>
  <c r="AW18" i="5"/>
  <c r="AV18" i="5"/>
  <c r="D153" i="8"/>
  <c r="D154" i="8"/>
  <c r="D153" i="1"/>
  <c r="D154" i="1"/>
  <c r="AU18" i="11" l="1"/>
  <c r="AU18" i="5"/>
  <c r="D152" i="8"/>
  <c r="D152" i="1"/>
  <c r="AT18" i="11" l="1"/>
  <c r="AT18" i="5"/>
  <c r="D151" i="8"/>
  <c r="D151" i="1"/>
  <c r="AS18" i="11" l="1"/>
  <c r="AS18" i="5"/>
  <c r="D150" i="8"/>
  <c r="D150" i="1"/>
  <c r="AR18" i="11" l="1"/>
  <c r="AR18" i="5"/>
  <c r="D149" i="8"/>
  <c r="D149" i="1"/>
  <c r="AQ18" i="11" l="1"/>
  <c r="AQ18" i="5"/>
  <c r="D148" i="8"/>
  <c r="D148" i="1"/>
  <c r="AP18" i="11" l="1"/>
  <c r="AP18" i="5"/>
  <c r="D147" i="8"/>
  <c r="D147" i="1"/>
  <c r="AO18" i="11" l="1"/>
  <c r="AO18" i="5"/>
  <c r="D146" i="8"/>
  <c r="D146" i="1"/>
  <c r="AN18" i="11" l="1"/>
  <c r="AM18" i="11"/>
  <c r="AN18" i="5"/>
  <c r="AM18" i="5"/>
  <c r="D144" i="8"/>
  <c r="D145" i="8"/>
  <c r="D144" i="1"/>
  <c r="D145" i="1"/>
  <c r="AL18" i="11" l="1"/>
  <c r="AL18" i="5"/>
  <c r="D143" i="8"/>
  <c r="D143" i="1"/>
  <c r="AK18" i="11" l="1"/>
  <c r="AK18" i="5"/>
  <c r="D142" i="8"/>
  <c r="D142" i="1"/>
  <c r="AJ18" i="11" l="1"/>
  <c r="AJ18" i="5"/>
  <c r="D141" i="8"/>
  <c r="D141" i="1"/>
  <c r="AI18" i="11" l="1"/>
  <c r="AI18" i="5"/>
  <c r="D140" i="8"/>
  <c r="D140" i="1"/>
  <c r="AH18" i="11" l="1"/>
  <c r="AH18" i="5"/>
  <c r="D139" i="8"/>
  <c r="D139" i="1"/>
  <c r="AG18" i="11" l="1"/>
  <c r="AF18" i="11"/>
  <c r="AG18" i="5"/>
  <c r="AF18" i="5"/>
  <c r="D138" i="8"/>
  <c r="D137" i="8"/>
  <c r="D138" i="1"/>
  <c r="D137" i="1"/>
  <c r="AE18" i="11" l="1"/>
  <c r="AD18" i="11"/>
  <c r="AC18" i="11"/>
  <c r="AB18" i="11"/>
  <c r="AA18" i="11"/>
  <c r="AE18" i="5"/>
  <c r="AD18" i="5"/>
  <c r="AC18" i="5"/>
  <c r="AB18" i="5"/>
  <c r="AA18" i="5"/>
  <c r="D132" i="8"/>
  <c r="D133" i="8"/>
  <c r="D134" i="8"/>
  <c r="D135" i="8"/>
  <c r="D136" i="8"/>
  <c r="D136" i="1"/>
  <c r="D135" i="1"/>
  <c r="D134" i="1"/>
  <c r="D133" i="1"/>
  <c r="D132" i="1"/>
  <c r="Z18" i="11" l="1"/>
  <c r="Z18" i="5"/>
  <c r="D131" i="8"/>
  <c r="D131" i="1"/>
  <c r="Y18" i="11" l="1"/>
  <c r="Y18" i="5"/>
  <c r="D130" i="8"/>
  <c r="D130" i="1"/>
  <c r="X18" i="11" l="1"/>
  <c r="X18" i="5"/>
  <c r="D129" i="8"/>
  <c r="D129" i="1"/>
  <c r="W18" i="11" l="1"/>
  <c r="W18" i="5"/>
  <c r="D128" i="8"/>
  <c r="D128" i="1"/>
  <c r="V18" i="11" l="1"/>
  <c r="V18" i="5"/>
  <c r="D127" i="8"/>
  <c r="D127" i="1"/>
  <c r="U18" i="11" l="1"/>
  <c r="U18" i="5"/>
  <c r="D126" i="8"/>
  <c r="D126" i="1"/>
  <c r="T18" i="11" l="1"/>
  <c r="T18" i="5"/>
  <c r="D125" i="8"/>
  <c r="D125" i="1"/>
  <c r="S18" i="11" l="1"/>
  <c r="S18" i="5"/>
  <c r="D124" i="8"/>
  <c r="D124" i="1"/>
  <c r="R18" i="11" l="1"/>
  <c r="R18" i="5"/>
  <c r="D123" i="8"/>
  <c r="D123" i="1"/>
  <c r="Q18" i="11" l="1"/>
  <c r="Q18" i="5"/>
  <c r="D122" i="8" l="1"/>
  <c r="D122" i="1"/>
  <c r="P18" i="11" l="1"/>
  <c r="P18" i="5"/>
  <c r="D121" i="8"/>
  <c r="D121" i="1"/>
  <c r="O18" i="11" l="1"/>
  <c r="O18" i="5"/>
  <c r="D120" i="8"/>
  <c r="D120" i="1"/>
  <c r="N18" i="11" l="1"/>
  <c r="N18" i="5"/>
  <c r="D119" i="8"/>
  <c r="D119" i="1"/>
  <c r="M18" i="11" l="1"/>
  <c r="M18" i="5"/>
  <c r="L18" i="5"/>
  <c r="D118" i="8"/>
  <c r="D118" i="1"/>
  <c r="L18" i="11" l="1"/>
  <c r="D117" i="8"/>
  <c r="D117" i="1"/>
  <c r="K18" i="11" l="1"/>
  <c r="K18" i="5"/>
  <c r="D116" i="8"/>
  <c r="D116" i="1"/>
  <c r="D115" i="1"/>
  <c r="J18" i="11" l="1"/>
  <c r="J18" i="5"/>
  <c r="D115" i="8"/>
  <c r="D114" i="8" l="1"/>
  <c r="D114" i="1"/>
  <c r="I18" i="11"/>
  <c r="I18" i="5"/>
  <c r="D113" i="1" l="1"/>
  <c r="D113" i="8" l="1"/>
  <c r="D112" i="8" l="1"/>
  <c r="D112" i="1"/>
  <c r="D111" i="8" l="1"/>
  <c r="D111" i="1"/>
  <c r="D110" i="8" l="1"/>
  <c r="D108" i="12" l="1"/>
  <c r="D110" i="1"/>
  <c r="D18" i="11" l="1"/>
  <c r="D18" i="5"/>
  <c r="D109" i="8"/>
  <c r="D107" i="12"/>
  <c r="D109" i="5"/>
  <c r="D109" i="11"/>
  <c r="D109" i="4"/>
  <c r="D109" i="1"/>
  <c r="D104" i="1" l="1"/>
  <c r="D106" i="1"/>
  <c r="D107" i="1"/>
  <c r="D108" i="1"/>
  <c r="D107" i="8"/>
  <c r="D108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05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B18" i="11" l="1"/>
  <c r="C18" i="11"/>
  <c r="B8" i="5"/>
</calcChain>
</file>

<file path=xl/sharedStrings.xml><?xml version="1.0" encoding="utf-8"?>
<sst xmlns="http://schemas.openxmlformats.org/spreadsheetml/2006/main" count="402" uniqueCount="62">
  <si>
    <t>Período</t>
  </si>
  <si>
    <t>Precios Corrientes</t>
  </si>
  <si>
    <t>Indice Enero 2011=100</t>
  </si>
  <si>
    <t>Variación mensual %</t>
  </si>
  <si>
    <t>ENE</t>
  </si>
  <si>
    <t>FEB</t>
  </si>
  <si>
    <t>Rubro</t>
  </si>
  <si>
    <t>Indumentaria, calzado y marroquinería</t>
  </si>
  <si>
    <t>Ropa y accesorios deportivos</t>
  </si>
  <si>
    <t>Amoblamientos, decoración y texiles para el hogar</t>
  </si>
  <si>
    <t>Patio de comidas, alimentos y kioscos</t>
  </si>
  <si>
    <t>Electrónicos, CD, electrodomésticos y computación</t>
  </si>
  <si>
    <t>Juguetería</t>
  </si>
  <si>
    <t>Librería y papelería</t>
  </si>
  <si>
    <t>Diversión y esparcimiento</t>
  </si>
  <si>
    <t>Perfumería y farmaciá</t>
  </si>
  <si>
    <t>Otros</t>
  </si>
  <si>
    <t>Fuente: Elaboración propia en base a datos de la Encuesta de Centros Comerciales</t>
  </si>
  <si>
    <t>Composición porcentual de las ventas a precios corrientes por rubros</t>
  </si>
  <si>
    <t>%</t>
  </si>
  <si>
    <t>Perfumería y farmacia</t>
  </si>
  <si>
    <t xml:space="preserve">Evolución de las ventas de Centros de Compras. Series a precios corrientes. Indices base enero 2011=100. Variaciones mensuales </t>
  </si>
  <si>
    <t>Evolución de las ventas por rubros, en millones de pesos corrientes.</t>
  </si>
  <si>
    <t>TOTAL</t>
  </si>
  <si>
    <t xml:space="preserve">Evolución de las ventas de Centros de Compras. Series a precios constantes. Indices base enero 2011=100. Variaciones mensuales </t>
  </si>
  <si>
    <t>Precios Constantes</t>
  </si>
  <si>
    <t>Evolución de las ventas por rubros, en millones de pesos constantes.</t>
  </si>
  <si>
    <t>CONTENIDOS</t>
  </si>
  <si>
    <t>ÍNDICES DE LAS VENTAS EN LOS CENTROS COMERCIALES</t>
  </si>
  <si>
    <t>Índices de Ventas Totales Corrientes.</t>
  </si>
  <si>
    <t>Índices de Ventas Totales Constantes.</t>
  </si>
  <si>
    <t>Dirección General Estadistica y Censos</t>
  </si>
  <si>
    <t xml:space="preserve">Gobierno de la Provincia de Córdoba </t>
  </si>
  <si>
    <t>Evolución de las Ventas por Rubros en Pesos Corrientes.</t>
  </si>
  <si>
    <t>Evolución de las Ventas por Rubros en Pesos Constantes.</t>
  </si>
  <si>
    <t>Composición Porcentual de las Ventas a Precios Corrientes por Rubros.</t>
  </si>
  <si>
    <t>Volver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</si>
  <si>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</si>
  <si>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</si>
  <si>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</si>
  <si>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</si>
  <si>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</si>
  <si>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</si>
  <si>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</si>
  <si>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</si>
  <si>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</si>
  <si>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</si>
  <si>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AGOS</t>
  </si>
  <si>
    <t>Fuente: Dirección de Estadísticas Socioeconómicas</t>
  </si>
  <si>
    <t>MAYO</t>
  </si>
  <si>
    <t>JUNIO</t>
  </si>
  <si>
    <t>JULIO</t>
  </si>
  <si>
    <t>AGOSTO</t>
  </si>
  <si>
    <t>SEPTIEMBRE</t>
  </si>
  <si>
    <t>OCTUBRE</t>
  </si>
  <si>
    <t>NOVIEMBRE</t>
  </si>
  <si>
    <t>DICIEIEMBRE</t>
  </si>
  <si>
    <t>DICIEMBRE</t>
  </si>
  <si>
    <t>ENERO</t>
  </si>
  <si>
    <t>FEBRERO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</si>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</sst>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1F497D"/>
      <name val="Tahoma"/>
      <family val="2"/>
    </font>
    <font>
      <b/>
      <sz val="8"/>
      <color rgb="FF1F497D"/>
      <name val="Tahoma"/>
      <family val="2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9"/>
      <color rgb="FF1F497D"/>
      <name val="Arial"/>
      <family val="2"/>
    </font>
    <font>
      <b/>
      <sz val="10"/>
      <color theme="3"/>
      <name val="Arial"/>
      <family val="2"/>
    </font>
    <font>
      <sz val="8"/>
      <color theme="3"/>
      <name val="Arial"/>
      <family val="2"/>
    </font>
    <font>
      <u/>
      <sz val="11"/>
      <color theme="10"/>
      <name val="Calibri"/>
      <family val="2"/>
    </font>
    <font>
      <b/>
      <sz val="8"/>
      <color theme="0"/>
      <name val="Tahoma"/>
      <family val="2"/>
    </font>
    <font>
      <b/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59999389629810485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Border="1"/>
    <xf numFmtId="0" fontId="6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2" fontId="2" fillId="2" borderId="0" xfId="0" applyNumberFormat="1" applyFont="1" applyFill="1"/>
    <xf numFmtId="0" fontId="8" fillId="2" borderId="0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/>
    </xf>
    <xf numFmtId="0" fontId="0" fillId="2" borderId="0" xfId="0" applyFill="1" applyBorder="1"/>
    <xf numFmtId="0" fontId="0" fillId="2" borderId="1" xfId="0" applyFill="1" applyBorder="1"/>
    <xf numFmtId="0" fontId="4" fillId="2" borderId="2" xfId="0" applyFont="1" applyFill="1" applyBorder="1"/>
    <xf numFmtId="0" fontId="9" fillId="2" borderId="2" xfId="2" applyFill="1" applyBorder="1" applyAlignment="1" applyProtection="1"/>
    <xf numFmtId="0" fontId="0" fillId="2" borderId="3" xfId="0" applyFill="1" applyBorder="1"/>
    <xf numFmtId="0" fontId="4" fillId="3" borderId="2" xfId="0" applyFont="1" applyFill="1" applyBorder="1"/>
    <xf numFmtId="0" fontId="0" fillId="2" borderId="2" xfId="0" applyFill="1" applyBorder="1"/>
    <xf numFmtId="0" fontId="2" fillId="2" borderId="4" xfId="0" applyFont="1" applyFill="1" applyBorder="1" applyAlignment="1">
      <alignment vertical="center"/>
    </xf>
    <xf numFmtId="4" fontId="2" fillId="2" borderId="4" xfId="0" applyNumberFormat="1" applyFont="1" applyFill="1" applyBorder="1" applyAlignment="1">
      <alignment vertical="center"/>
    </xf>
    <xf numFmtId="2" fontId="2" fillId="2" borderId="4" xfId="0" applyNumberFormat="1" applyFont="1" applyFill="1" applyBorder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17" fontId="10" fillId="4" borderId="4" xfId="0" applyNumberFormat="1" applyFont="1" applyFill="1" applyBorder="1" applyAlignment="1">
      <alignment horizontal="center" vertical="center"/>
    </xf>
    <xf numFmtId="0" fontId="11" fillId="2" borderId="0" xfId="0" applyFont="1" applyFill="1"/>
    <xf numFmtId="4" fontId="2" fillId="2" borderId="4" xfId="0" applyNumberFormat="1" applyFont="1" applyFill="1" applyBorder="1"/>
    <xf numFmtId="0" fontId="3" fillId="2" borderId="4" xfId="0" applyFont="1" applyFill="1" applyBorder="1" applyAlignment="1">
      <alignment vertical="center"/>
    </xf>
    <xf numFmtId="4" fontId="3" fillId="2" borderId="4" xfId="0" applyNumberFormat="1" applyFont="1" applyFill="1" applyBorder="1"/>
    <xf numFmtId="0" fontId="9" fillId="4" borderId="5" xfId="2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vertical="center"/>
    </xf>
    <xf numFmtId="2" fontId="2" fillId="2" borderId="7" xfId="1" applyNumberFormat="1" applyFont="1" applyFill="1" applyBorder="1" applyAlignment="1">
      <alignment vertical="center"/>
    </xf>
    <xf numFmtId="4" fontId="3" fillId="2" borderId="6" xfId="0" applyNumberFormat="1" applyFont="1" applyFill="1" applyBorder="1" applyAlignment="1">
      <alignment horizontal="right" vertical="center"/>
    </xf>
    <xf numFmtId="0" fontId="2" fillId="2" borderId="6" xfId="0" applyFont="1" applyFill="1" applyBorder="1"/>
    <xf numFmtId="10" fontId="2" fillId="2" borderId="0" xfId="1" applyNumberFormat="1" applyFont="1" applyFill="1"/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2" fillId="2" borderId="4" xfId="0" applyFont="1" applyFill="1" applyBorder="1"/>
    <xf numFmtId="2" fontId="2" fillId="2" borderId="4" xfId="1" quotePrefix="1" applyNumberFormat="1" applyFont="1" applyFill="1" applyBorder="1" applyAlignment="1">
      <alignment horizontal="right" vertical="center"/>
    </xf>
    <xf numFmtId="0" fontId="4" fillId="0" borderId="0" xfId="0" applyFont="1" applyFill="1"/>
    <xf numFmtId="0" fontId="2" fillId="0" borderId="4" xfId="0" applyFont="1" applyFill="1" applyBorder="1" applyAlignment="1">
      <alignment vertical="center"/>
    </xf>
    <xf numFmtId="2" fontId="2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2" fontId="3" fillId="0" borderId="4" xfId="0" applyNumberFormat="1" applyFont="1" applyFill="1" applyBorder="1" applyAlignment="1">
      <alignment vertical="center"/>
    </xf>
    <xf numFmtId="9" fontId="0" fillId="0" borderId="0" xfId="1" applyFont="1" applyFill="1"/>
    <xf numFmtId="0" fontId="2" fillId="2" borderId="9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2" fontId="2" fillId="2" borderId="0" xfId="1" quotePrefix="1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164" fontId="10" fillId="4" borderId="4" xfId="0" applyNumberFormat="1" applyFont="1" applyFill="1" applyBorder="1" applyAlignment="1">
      <alignment horizontal="center" vertical="center"/>
    </xf>
    <xf numFmtId="164" fontId="10" fillId="4" borderId="4" xfId="0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66FFFF"/>
      <color rgb="FFFF99CC"/>
      <color rgb="FF1F497D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91440</xdr:rowOff>
    </xdr:from>
    <xdr:to>
      <xdr:col>1</xdr:col>
      <xdr:colOff>2171700</xdr:colOff>
      <xdr:row>4</xdr:row>
      <xdr:rowOff>30480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" y="91440"/>
          <a:ext cx="2164080" cy="670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181</xdr:row>
      <xdr:rowOff>7620</xdr:rowOff>
    </xdr:from>
    <xdr:to>
      <xdr:col>3</xdr:col>
      <xdr:colOff>243840</xdr:colOff>
      <xdr:row>183</xdr:row>
      <xdr:rowOff>22860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47167800"/>
          <a:ext cx="2164080" cy="670560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</xdr:colOff>
      <xdr:row>0</xdr:row>
      <xdr:rowOff>53340</xdr:rowOff>
    </xdr:from>
    <xdr:to>
      <xdr:col>2</xdr:col>
      <xdr:colOff>571500</xdr:colOff>
      <xdr:row>4</xdr:row>
      <xdr:rowOff>0</xdr:rowOff>
    </xdr:to>
    <xdr:pic>
      <xdr:nvPicPr>
        <xdr:cNvPr id="5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53340"/>
          <a:ext cx="1722120" cy="525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</xdr:colOff>
      <xdr:row>0</xdr:row>
      <xdr:rowOff>43815</xdr:rowOff>
    </xdr:from>
    <xdr:to>
      <xdr:col>2</xdr:col>
      <xdr:colOff>746760</xdr:colOff>
      <xdr:row>4</xdr:row>
      <xdr:rowOff>68580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" y="43815"/>
          <a:ext cx="1784985" cy="6038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60960</xdr:rowOff>
    </xdr:from>
    <xdr:to>
      <xdr:col>0</xdr:col>
      <xdr:colOff>2095500</xdr:colOff>
      <xdr:row>3</xdr:row>
      <xdr:rowOff>114300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60960"/>
          <a:ext cx="2026920" cy="6019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0</xdr:row>
      <xdr:rowOff>33867</xdr:rowOff>
    </xdr:from>
    <xdr:to>
      <xdr:col>0</xdr:col>
      <xdr:colOff>2167467</xdr:colOff>
      <xdr:row>3</xdr:row>
      <xdr:rowOff>169333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6" y="33867"/>
          <a:ext cx="2082801" cy="69426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1965960</xdr:colOff>
      <xdr:row>4</xdr:row>
      <xdr:rowOff>7620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1927860" cy="52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2">
      <a:dk1>
        <a:srgbClr val="1F497D"/>
      </a:dk1>
      <a:lt1>
        <a:sysClr val="window" lastClr="FFFFFF"/>
      </a:lt1>
      <a:dk2>
        <a:srgbClr val="1F497D"/>
      </a:dk2>
      <a:lt2>
        <a:srgbClr val="EEECE1"/>
      </a:lt2>
      <a:accent1>
        <a:srgbClr val="9AB3CC"/>
      </a:accent1>
      <a:accent2>
        <a:srgbClr val="CEDAE8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108"/>
  <sheetViews>
    <sheetView tabSelected="1" workbookViewId="0">
      <selection activeCell="D11" sqref="D11"/>
    </sheetView>
  </sheetViews>
  <sheetFormatPr baseColWidth="10" defaultColWidth="11.42578125" defaultRowHeight="15" x14ac:dyDescent="0.25"/>
  <cols>
    <col min="1" max="1" width="2.5703125" style="11" customWidth="1"/>
    <col min="2" max="2" width="73.85546875" style="11" customWidth="1"/>
    <col min="3" max="16384" width="11.42578125" style="11"/>
  </cols>
  <sheetData>
    <row r="6" spans="2:2" ht="15.75" thickBot="1" x14ac:dyDescent="0.3"/>
    <row r="7" spans="2:2" x14ac:dyDescent="0.25">
      <c r="B7" s="12"/>
    </row>
    <row r="8" spans="2:2" x14ac:dyDescent="0.25">
      <c r="B8" s="10" t="s">
        <v>27</v>
      </c>
    </row>
    <row r="9" spans="2:2" ht="6" customHeight="1" x14ac:dyDescent="0.25">
      <c r="B9" s="17"/>
    </row>
    <row r="10" spans="2:2" x14ac:dyDescent="0.25">
      <c r="B10" s="16" t="s">
        <v>28</v>
      </c>
    </row>
    <row r="11" spans="2:2" ht="8.25" customHeight="1" x14ac:dyDescent="0.25">
      <c r="B11" s="13"/>
    </row>
    <row r="12" spans="2:2" x14ac:dyDescent="0.25">
      <c r="B12" s="14" t="s">
        <v>29</v>
      </c>
    </row>
    <row r="13" spans="2:2" x14ac:dyDescent="0.25">
      <c r="B13" s="14" t="s">
        <v>30</v>
      </c>
    </row>
    <row r="14" spans="2:2" x14ac:dyDescent="0.25">
      <c r="B14" s="14" t="s">
        <v>33</v>
      </c>
    </row>
    <row r="15" spans="2:2" x14ac:dyDescent="0.25">
      <c r="B15" s="14" t="s">
        <v>34</v>
      </c>
    </row>
    <row r="16" spans="2:2" x14ac:dyDescent="0.25">
      <c r="B16" s="14" t="s">
        <v>35</v>
      </c>
    </row>
    <row r="17" spans="2:2" ht="15.75" thickBot="1" x14ac:dyDescent="0.3">
      <c r="B17" s="15"/>
    </row>
    <row r="19" spans="2:2" x14ac:dyDescent="0.25">
      <c r="B19" s="9" t="s">
        <v>48</v>
      </c>
    </row>
    <row r="20" spans="2:2" x14ac:dyDescent="0.25">
      <c r="B20" s="9" t="s">
        <v>31</v>
      </c>
    </row>
    <row r="21" spans="2:2" x14ac:dyDescent="0.25">
      <c r="B21" s="9" t="s">
        <v>32</v>
      </c>
    </row>
    <row r="107" spans="4:4" x14ac:dyDescent="0.25">
      <c r="D107" s="11" t="e">
        <f>(+C107/C106-1)*100</f>
        <v>#DIV/0!</v>
      </c>
    </row>
    <row r="108" spans="4:4" x14ac:dyDescent="0.25">
      <c r="D108" s="11" t="e">
        <f>(+C108/C107-1)*100</f>
        <v>#DIV/0!</v>
      </c>
    </row>
  </sheetData>
  <hyperlinks>
    <hyperlink ref="B13" location="'índice ventas totales constante'!A1" display="Índices de Ventas Totales Constantes."/>
    <hyperlink ref="B14" location="'ventas corrientes por rubros'!A1" display="Evolución de las Ventas por Rubros en Pesos Corrientes."/>
    <hyperlink ref="B15" location="'ventas constantes por rubro '!A1" display="Evolución de las Ventas por Rubros en Pesos Constantes."/>
    <hyperlink ref="B16" location="'participación rubros'!A1" display="Composición Porcentual de las Ventas a Precios Corrientes por Rubros."/>
    <hyperlink ref="B12" location="'índice ventas totales corriente'!A1" display="Índices de Ventas Totales Corrientes."/>
  </hyperlink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5"/>
  <sheetViews>
    <sheetView showGridLines="0" workbookViewId="0">
      <pane ySplit="10" topLeftCell="A174" activePane="bottomLeft" state="frozen"/>
      <selection activeCell="BC16" sqref="BC16"/>
      <selection pane="bottomLeft" activeCell="C178" sqref="C178"/>
    </sheetView>
  </sheetViews>
  <sheetFormatPr baseColWidth="10" defaultColWidth="11.42578125" defaultRowHeight="10.5" x14ac:dyDescent="0.15"/>
  <cols>
    <col min="1" max="1" width="7.140625" style="1" customWidth="1"/>
    <col min="2" max="2" width="10.7109375" style="1" customWidth="1"/>
    <col min="3" max="3" width="11.42578125" style="1"/>
    <col min="4" max="4" width="13.28515625" style="1" bestFit="1" customWidth="1"/>
    <col min="5" max="16384" width="11.42578125" style="1"/>
  </cols>
  <sheetData>
    <row r="1" spans="1:6" ht="15.75" thickBot="1" x14ac:dyDescent="0.2">
      <c r="F1" s="27" t="s">
        <v>36</v>
      </c>
    </row>
    <row r="6" spans="1:6" s="35" customFormat="1" x14ac:dyDescent="0.15">
      <c r="A6" s="34" t="s">
        <v>21</v>
      </c>
    </row>
    <row r="8" spans="1:6" ht="20.100000000000001" customHeight="1" x14ac:dyDescent="0.15">
      <c r="A8" s="55" t="s">
        <v>0</v>
      </c>
      <c r="B8" s="55"/>
      <c r="C8" s="56" t="s">
        <v>1</v>
      </c>
      <c r="D8" s="56"/>
    </row>
    <row r="9" spans="1:6" ht="20.100000000000001" customHeight="1" x14ac:dyDescent="0.15">
      <c r="A9" s="55"/>
      <c r="B9" s="55"/>
      <c r="C9" s="57" t="s">
        <v>2</v>
      </c>
      <c r="D9" s="57" t="s">
        <v>3</v>
      </c>
    </row>
    <row r="10" spans="1:6" ht="20.100000000000001" customHeight="1" x14ac:dyDescent="0.15">
      <c r="A10" s="55"/>
      <c r="B10" s="55"/>
      <c r="C10" s="57"/>
      <c r="D10" s="57"/>
    </row>
    <row r="11" spans="1:6" s="35" customFormat="1" ht="20.100000000000001" customHeight="1" x14ac:dyDescent="0.15">
      <c r="A11" s="18">
        <v>2011</v>
      </c>
      <c r="B11" s="18" t="s">
        <v>4</v>
      </c>
      <c r="C11" s="19">
        <v>100</v>
      </c>
      <c r="D11" s="18"/>
    </row>
    <row r="12" spans="1:6" s="35" customFormat="1" ht="20.100000000000001" customHeight="1" x14ac:dyDescent="0.15">
      <c r="A12" s="18"/>
      <c r="B12" s="18" t="s">
        <v>5</v>
      </c>
      <c r="C12" s="19">
        <v>101.21681137928593</v>
      </c>
      <c r="D12" s="20">
        <f>+(C12/C11-1)*100</f>
        <v>1.2168113792859314</v>
      </c>
    </row>
    <row r="13" spans="1:6" s="35" customFormat="1" ht="20.100000000000001" customHeight="1" x14ac:dyDescent="0.15">
      <c r="A13" s="18"/>
      <c r="B13" s="18" t="s">
        <v>37</v>
      </c>
      <c r="C13" s="19">
        <v>118.7199069760682</v>
      </c>
      <c r="D13" s="20">
        <f t="shared" ref="D13:D20" si="0">+(C13/C12-1)*100</f>
        <v>17.292676343254463</v>
      </c>
    </row>
    <row r="14" spans="1:6" s="35" customFormat="1" ht="20.100000000000001" customHeight="1" x14ac:dyDescent="0.15">
      <c r="A14" s="18"/>
      <c r="B14" s="18" t="s">
        <v>38</v>
      </c>
      <c r="C14" s="19">
        <v>124.59018763070567</v>
      </c>
      <c r="D14" s="20">
        <f t="shared" si="0"/>
        <v>4.9446472829706822</v>
      </c>
    </row>
    <row r="15" spans="1:6" s="35" customFormat="1" ht="20.100000000000001" customHeight="1" x14ac:dyDescent="0.15">
      <c r="A15" s="18"/>
      <c r="B15" s="18" t="s">
        <v>39</v>
      </c>
      <c r="C15" s="19">
        <v>131.33591596842354</v>
      </c>
      <c r="D15" s="20">
        <f t="shared" si="0"/>
        <v>5.414333557079698</v>
      </c>
    </row>
    <row r="16" spans="1:6" s="35" customFormat="1" ht="20.100000000000001" customHeight="1" x14ac:dyDescent="0.15">
      <c r="A16" s="18"/>
      <c r="B16" s="18" t="s">
        <v>40</v>
      </c>
      <c r="C16" s="19">
        <v>146.46355465715902</v>
      </c>
      <c r="D16" s="20">
        <f t="shared" si="0"/>
        <v>11.518280111871725</v>
      </c>
    </row>
    <row r="17" spans="1:4" s="35" customFormat="1" ht="20.100000000000001" customHeight="1" x14ac:dyDescent="0.15">
      <c r="A17" s="18"/>
      <c r="B17" s="18" t="s">
        <v>41</v>
      </c>
      <c r="C17" s="19">
        <v>168.3976874708103</v>
      </c>
      <c r="D17" s="20">
        <f t="shared" si="0"/>
        <v>14.975829901844563</v>
      </c>
    </row>
    <row r="18" spans="1:4" s="35" customFormat="1" ht="20.100000000000001" customHeight="1" x14ac:dyDescent="0.15">
      <c r="A18" s="18"/>
      <c r="B18" s="18" t="s">
        <v>42</v>
      </c>
      <c r="C18" s="19">
        <v>130.25556612740692</v>
      </c>
      <c r="D18" s="20">
        <f t="shared" si="0"/>
        <v>-22.650026800406543</v>
      </c>
    </row>
    <row r="19" spans="1:4" s="35" customFormat="1" ht="20.100000000000001" customHeight="1" x14ac:dyDescent="0.15">
      <c r="A19" s="18"/>
      <c r="B19" s="18" t="s">
        <v>43</v>
      </c>
      <c r="C19" s="19">
        <v>131.49127069897031</v>
      </c>
      <c r="D19" s="20">
        <f t="shared" si="0"/>
        <v>0.94867698041765092</v>
      </c>
    </row>
    <row r="20" spans="1:4" s="35" customFormat="1" ht="20.100000000000001" customHeight="1" x14ac:dyDescent="0.15">
      <c r="A20" s="18"/>
      <c r="B20" s="18" t="s">
        <v>44</v>
      </c>
      <c r="C20" s="19">
        <v>156.95201742949172</v>
      </c>
      <c r="D20" s="20">
        <f t="shared" si="0"/>
        <v>19.363069955274813</v>
      </c>
    </row>
    <row r="21" spans="1:4" s="35" customFormat="1" ht="20.100000000000001" customHeight="1" x14ac:dyDescent="0.15">
      <c r="A21" s="18"/>
      <c r="B21" s="18" t="s">
        <v>45</v>
      </c>
      <c r="C21" s="19">
        <v>139.9547955254551</v>
      </c>
      <c r="D21" s="20">
        <f>+(C21/C20-1)*100</f>
        <v>-10.829565737613001</v>
      </c>
    </row>
    <row r="22" spans="1:4" s="35" customFormat="1" ht="20.100000000000001" customHeight="1" x14ac:dyDescent="0.15">
      <c r="A22" s="18"/>
      <c r="B22" s="18" t="s">
        <v>46</v>
      </c>
      <c r="C22" s="19">
        <v>207.12417771703838</v>
      </c>
      <c r="D22" s="20">
        <f t="shared" ref="D22:D23" si="1">+(C22/C21-1)*100</f>
        <v>47.993626755980976</v>
      </c>
    </row>
    <row r="23" spans="1:4" s="35" customFormat="1" ht="20.100000000000001" customHeight="1" x14ac:dyDescent="0.15">
      <c r="A23" s="18">
        <v>2012</v>
      </c>
      <c r="B23" s="18" t="s">
        <v>4</v>
      </c>
      <c r="C23" s="19">
        <v>128.3011024391057</v>
      </c>
      <c r="D23" s="20">
        <f t="shared" si="1"/>
        <v>-38.055950853606483</v>
      </c>
    </row>
    <row r="24" spans="1:4" s="35" customFormat="1" ht="20.100000000000001" customHeight="1" x14ac:dyDescent="0.15">
      <c r="A24" s="18"/>
      <c r="B24" s="18" t="s">
        <v>5</v>
      </c>
      <c r="C24" s="19">
        <v>136.02782485121347</v>
      </c>
      <c r="D24" s="20">
        <f>+(C24/C23-1)*100</f>
        <v>6.0223351672095138</v>
      </c>
    </row>
    <row r="25" spans="1:4" s="35" customFormat="1" ht="20.100000000000001" customHeight="1" x14ac:dyDescent="0.15">
      <c r="A25" s="18"/>
      <c r="B25" s="18" t="s">
        <v>37</v>
      </c>
      <c r="C25" s="19">
        <v>143.44</v>
      </c>
      <c r="D25" s="20">
        <f t="shared" ref="D25:D27" si="2">+(C25/C24-1)*100</f>
        <v>5.4490139476198518</v>
      </c>
    </row>
    <row r="26" spans="1:4" s="35" customFormat="1" ht="20.100000000000001" customHeight="1" x14ac:dyDescent="0.15">
      <c r="A26" s="18"/>
      <c r="B26" s="18" t="s">
        <v>38</v>
      </c>
      <c r="C26" s="19">
        <v>171.49102544061992</v>
      </c>
      <c r="D26" s="20">
        <f>+(C26/C25-1)*100</f>
        <v>19.555929615602285</v>
      </c>
    </row>
    <row r="27" spans="1:4" s="35" customFormat="1" ht="20.100000000000001" customHeight="1" x14ac:dyDescent="0.15">
      <c r="A27" s="18"/>
      <c r="B27" s="18" t="s">
        <v>39</v>
      </c>
      <c r="C27" s="19">
        <v>164.80615538770101</v>
      </c>
      <c r="D27" s="20">
        <f t="shared" si="2"/>
        <v>-3.8980873988846754</v>
      </c>
    </row>
    <row r="28" spans="1:4" s="35" customFormat="1" ht="20.100000000000001" customHeight="1" x14ac:dyDescent="0.15">
      <c r="A28" s="18"/>
      <c r="B28" s="18" t="s">
        <v>40</v>
      </c>
      <c r="C28" s="19">
        <v>193.24353603890142</v>
      </c>
      <c r="D28" s="20">
        <f>+(C28/C27-1)*100</f>
        <v>17.255047655412149</v>
      </c>
    </row>
    <row r="29" spans="1:4" s="35" customFormat="1" ht="20.100000000000001" customHeight="1" x14ac:dyDescent="0.15">
      <c r="A29" s="18"/>
      <c r="B29" s="18" t="s">
        <v>41</v>
      </c>
      <c r="C29" s="19">
        <v>200.49</v>
      </c>
      <c r="D29" s="20">
        <f t="shared" ref="D29" si="3">+(C29/C28-1)*100</f>
        <v>3.7499127316940717</v>
      </c>
    </row>
    <row r="30" spans="1:4" s="35" customFormat="1" ht="20.100000000000001" customHeight="1" x14ac:dyDescent="0.15">
      <c r="A30" s="18"/>
      <c r="B30" s="18" t="s">
        <v>42</v>
      </c>
      <c r="C30" s="19">
        <v>170.46</v>
      </c>
      <c r="D30" s="20">
        <f>+(C30/C29-1)*100</f>
        <v>-14.978303157264705</v>
      </c>
    </row>
    <row r="31" spans="1:4" s="35" customFormat="1" ht="20.100000000000001" customHeight="1" x14ac:dyDescent="0.15">
      <c r="A31" s="18"/>
      <c r="B31" s="18" t="s">
        <v>43</v>
      </c>
      <c r="C31" s="19">
        <v>171.43</v>
      </c>
      <c r="D31" s="20">
        <f t="shared" ref="D31" si="4">+(C31/C30-1)*100</f>
        <v>0.56904845711602814</v>
      </c>
    </row>
    <row r="32" spans="1:4" s="35" customFormat="1" ht="20.100000000000001" customHeight="1" x14ac:dyDescent="0.15">
      <c r="A32" s="18"/>
      <c r="B32" s="18" t="s">
        <v>44</v>
      </c>
      <c r="C32" s="19">
        <v>202.24</v>
      </c>
      <c r="D32" s="20">
        <f>+(C32/C31-1)*100</f>
        <v>17.972350230414747</v>
      </c>
    </row>
    <row r="33" spans="1:4" s="35" customFormat="1" ht="20.100000000000001" customHeight="1" x14ac:dyDescent="0.15">
      <c r="A33" s="18"/>
      <c r="B33" s="18" t="s">
        <v>45</v>
      </c>
      <c r="C33" s="19">
        <v>178.4161911540368</v>
      </c>
      <c r="D33" s="20">
        <f t="shared" ref="D33" si="5">+(C33/C32-1)*100</f>
        <v>-11.779968772727067</v>
      </c>
    </row>
    <row r="34" spans="1:4" s="35" customFormat="1" ht="20.100000000000001" customHeight="1" x14ac:dyDescent="0.15">
      <c r="A34" s="18"/>
      <c r="B34" s="18" t="s">
        <v>46</v>
      </c>
      <c r="C34" s="19">
        <v>285.61</v>
      </c>
      <c r="D34" s="20">
        <f>+(C34/C33-1)*100</f>
        <v>60.080762935588481</v>
      </c>
    </row>
    <row r="35" spans="1:4" s="35" customFormat="1" ht="20.100000000000001" customHeight="1" x14ac:dyDescent="0.15">
      <c r="A35" s="18">
        <v>2013</v>
      </c>
      <c r="B35" s="18" t="s">
        <v>4</v>
      </c>
      <c r="C35" s="19">
        <v>167.75</v>
      </c>
      <c r="D35" s="20">
        <f t="shared" ref="D35:D52" si="6">+(C35/C34-1)*100</f>
        <v>-41.266062112671129</v>
      </c>
    </row>
    <row r="36" spans="1:4" s="35" customFormat="1" ht="20.100000000000001" customHeight="1" x14ac:dyDescent="0.15">
      <c r="A36" s="18"/>
      <c r="B36" s="18" t="s">
        <v>5</v>
      </c>
      <c r="C36" s="19">
        <v>172.5</v>
      </c>
      <c r="D36" s="20">
        <f t="shared" si="6"/>
        <v>2.8315946348733245</v>
      </c>
    </row>
    <row r="37" spans="1:4" s="35" customFormat="1" ht="20.100000000000001" customHeight="1" x14ac:dyDescent="0.15">
      <c r="A37" s="18"/>
      <c r="B37" s="18" t="s">
        <v>37</v>
      </c>
      <c r="C37" s="19">
        <v>201.05</v>
      </c>
      <c r="D37" s="20">
        <f t="shared" si="6"/>
        <v>16.550724637681171</v>
      </c>
    </row>
    <row r="38" spans="1:4" s="35" customFormat="1" ht="20.100000000000001" customHeight="1" x14ac:dyDescent="0.15">
      <c r="A38" s="18"/>
      <c r="B38" s="18" t="s">
        <v>38</v>
      </c>
      <c r="C38" s="19">
        <v>191.33</v>
      </c>
      <c r="D38" s="20">
        <f t="shared" si="6"/>
        <v>-4.8346182541656351</v>
      </c>
    </row>
    <row r="39" spans="1:4" s="35" customFormat="1" ht="20.100000000000001" customHeight="1" x14ac:dyDescent="0.15">
      <c r="A39" s="18"/>
      <c r="B39" s="18" t="s">
        <v>39</v>
      </c>
      <c r="C39" s="19">
        <v>213.61</v>
      </c>
      <c r="D39" s="20">
        <f t="shared" si="6"/>
        <v>11.644802174253899</v>
      </c>
    </row>
    <row r="40" spans="1:4" s="35" customFormat="1" ht="20.100000000000001" customHeight="1" x14ac:dyDescent="0.15">
      <c r="A40" s="18"/>
      <c r="B40" s="18" t="s">
        <v>40</v>
      </c>
      <c r="C40" s="19">
        <v>229.67</v>
      </c>
      <c r="D40" s="20">
        <f t="shared" si="6"/>
        <v>7.5183746079303226</v>
      </c>
    </row>
    <row r="41" spans="1:4" s="35" customFormat="1" ht="20.100000000000001" customHeight="1" x14ac:dyDescent="0.15">
      <c r="A41" s="18"/>
      <c r="B41" s="18" t="s">
        <v>41</v>
      </c>
      <c r="C41" s="19">
        <v>255.62</v>
      </c>
      <c r="D41" s="20">
        <f t="shared" si="6"/>
        <v>11.298820046153191</v>
      </c>
    </row>
    <row r="42" spans="1:4" s="35" customFormat="1" ht="20.100000000000001" customHeight="1" x14ac:dyDescent="0.15">
      <c r="A42" s="18"/>
      <c r="B42" s="18" t="s">
        <v>42</v>
      </c>
      <c r="C42" s="19">
        <v>220.45</v>
      </c>
      <c r="D42" s="20">
        <f t="shared" si="6"/>
        <v>-13.758704326735005</v>
      </c>
    </row>
    <row r="43" spans="1:4" s="35" customFormat="1" ht="20.100000000000001" customHeight="1" x14ac:dyDescent="0.15">
      <c r="A43" s="18"/>
      <c r="B43" s="18" t="s">
        <v>43</v>
      </c>
      <c r="C43" s="19">
        <v>205.07</v>
      </c>
      <c r="D43" s="20">
        <f t="shared" si="6"/>
        <v>-6.9766386935813056</v>
      </c>
    </row>
    <row r="44" spans="1:4" s="35" customFormat="1" ht="20.100000000000001" customHeight="1" x14ac:dyDescent="0.15">
      <c r="A44" s="18"/>
      <c r="B44" s="18" t="s">
        <v>44</v>
      </c>
      <c r="C44" s="19">
        <v>241.32</v>
      </c>
      <c r="D44" s="20">
        <f t="shared" si="6"/>
        <v>17.676890817769554</v>
      </c>
    </row>
    <row r="45" spans="1:4" s="35" customFormat="1" ht="20.100000000000001" customHeight="1" x14ac:dyDescent="0.15">
      <c r="A45" s="18"/>
      <c r="B45" s="18" t="s">
        <v>45</v>
      </c>
      <c r="C45" s="19">
        <v>221.15</v>
      </c>
      <c r="D45" s="20">
        <f t="shared" si="6"/>
        <v>-8.3581965854467093</v>
      </c>
    </row>
    <row r="46" spans="1:4" s="35" customFormat="1" ht="20.100000000000001" customHeight="1" x14ac:dyDescent="0.15">
      <c r="A46" s="18"/>
      <c r="B46" s="18" t="s">
        <v>46</v>
      </c>
      <c r="C46" s="19">
        <v>343.22</v>
      </c>
      <c r="D46" s="20">
        <f t="shared" si="6"/>
        <v>55.197829527470056</v>
      </c>
    </row>
    <row r="47" spans="1:4" s="35" customFormat="1" ht="20.100000000000001" customHeight="1" x14ac:dyDescent="0.15">
      <c r="A47" s="18">
        <v>2014</v>
      </c>
      <c r="B47" s="18" t="s">
        <v>4</v>
      </c>
      <c r="C47" s="19">
        <v>219.04</v>
      </c>
      <c r="D47" s="20">
        <f t="shared" si="6"/>
        <v>-36.180875240370611</v>
      </c>
    </row>
    <row r="48" spans="1:4" s="35" customFormat="1" ht="20.100000000000001" customHeight="1" x14ac:dyDescent="0.15">
      <c r="A48" s="18"/>
      <c r="B48" s="18" t="s">
        <v>5</v>
      </c>
      <c r="C48" s="19">
        <v>215.47</v>
      </c>
      <c r="D48" s="20">
        <f t="shared" si="6"/>
        <v>-1.6298392987582178</v>
      </c>
    </row>
    <row r="49" spans="1:4" s="35" customFormat="1" ht="20.100000000000001" customHeight="1" x14ac:dyDescent="0.15">
      <c r="A49" s="18"/>
      <c r="B49" s="18" t="s">
        <v>37</v>
      </c>
      <c r="C49" s="19">
        <v>256.23</v>
      </c>
      <c r="D49" s="20">
        <f t="shared" si="6"/>
        <v>18.916786559613886</v>
      </c>
    </row>
    <row r="50" spans="1:4" s="35" customFormat="1" ht="20.100000000000001" customHeight="1" x14ac:dyDescent="0.15">
      <c r="A50" s="18"/>
      <c r="B50" s="18" t="s">
        <v>38</v>
      </c>
      <c r="C50" s="19">
        <v>264.57</v>
      </c>
      <c r="D50" s="20">
        <f t="shared" si="6"/>
        <v>3.254888186395033</v>
      </c>
    </row>
    <row r="51" spans="1:4" s="35" customFormat="1" ht="20.100000000000001" customHeight="1" x14ac:dyDescent="0.15">
      <c r="A51" s="18"/>
      <c r="B51" s="18" t="s">
        <v>39</v>
      </c>
      <c r="C51" s="19">
        <v>283.86</v>
      </c>
      <c r="D51" s="20">
        <f t="shared" si="6"/>
        <v>7.2910760857240131</v>
      </c>
    </row>
    <row r="52" spans="1:4" s="35" customFormat="1" ht="20.100000000000001" customHeight="1" x14ac:dyDescent="0.15">
      <c r="A52" s="18"/>
      <c r="B52" s="18" t="s">
        <v>40</v>
      </c>
      <c r="C52" s="19">
        <v>294.83</v>
      </c>
      <c r="D52" s="20">
        <f t="shared" si="6"/>
        <v>3.8645811315437095</v>
      </c>
    </row>
    <row r="53" spans="1:4" s="35" customFormat="1" ht="20.100000000000001" customHeight="1" x14ac:dyDescent="0.15">
      <c r="A53" s="18"/>
      <c r="B53" s="18" t="s">
        <v>41</v>
      </c>
      <c r="C53" s="19">
        <v>296.58</v>
      </c>
      <c r="D53" s="20">
        <f>+(C53/C52-1)*100</f>
        <v>0.59356239188685933</v>
      </c>
    </row>
    <row r="54" spans="1:4" s="35" customFormat="1" ht="20.100000000000001" customHeight="1" x14ac:dyDescent="0.15">
      <c r="A54" s="18"/>
      <c r="B54" s="18" t="s">
        <v>42</v>
      </c>
      <c r="C54" s="19">
        <v>275.56</v>
      </c>
      <c r="D54" s="20">
        <f t="shared" ref="D54:D105" si="7">+(C54/C53-1)*100</f>
        <v>-7.0874637534560581</v>
      </c>
    </row>
    <row r="55" spans="1:4" s="35" customFormat="1" ht="20.100000000000001" customHeight="1" x14ac:dyDescent="0.15">
      <c r="A55" s="18"/>
      <c r="B55" s="18" t="s">
        <v>43</v>
      </c>
      <c r="C55" s="19">
        <v>273.3</v>
      </c>
      <c r="D55" s="20">
        <f t="shared" si="7"/>
        <v>-0.82014806212802327</v>
      </c>
    </row>
    <row r="56" spans="1:4" s="35" customFormat="1" ht="20.100000000000001" customHeight="1" x14ac:dyDescent="0.15">
      <c r="A56" s="18"/>
      <c r="B56" s="18" t="s">
        <v>44</v>
      </c>
      <c r="C56" s="19">
        <v>354.24</v>
      </c>
      <c r="D56" s="20">
        <f t="shared" si="7"/>
        <v>29.615806805708011</v>
      </c>
    </row>
    <row r="57" spans="1:4" s="35" customFormat="1" ht="20.100000000000001" customHeight="1" x14ac:dyDescent="0.15">
      <c r="A57" s="18"/>
      <c r="B57" s="18" t="s">
        <v>45</v>
      </c>
      <c r="C57" s="19">
        <v>308.51641817678876</v>
      </c>
      <c r="D57" s="20">
        <f t="shared" si="7"/>
        <v>-12.907515193995945</v>
      </c>
    </row>
    <row r="58" spans="1:4" s="35" customFormat="1" ht="20.100000000000001" customHeight="1" x14ac:dyDescent="0.15">
      <c r="A58" s="18"/>
      <c r="B58" s="18" t="s">
        <v>46</v>
      </c>
      <c r="C58" s="19">
        <v>490.42</v>
      </c>
      <c r="D58" s="20">
        <f t="shared" si="7"/>
        <v>58.960746043335455</v>
      </c>
    </row>
    <row r="59" spans="1:4" s="35" customFormat="1" ht="20.100000000000001" customHeight="1" x14ac:dyDescent="0.15">
      <c r="A59" s="18">
        <v>2015</v>
      </c>
      <c r="B59" s="18" t="s">
        <v>4</v>
      </c>
      <c r="C59" s="19">
        <v>296.36</v>
      </c>
      <c r="D59" s="20">
        <f t="shared" si="7"/>
        <v>-39.57016434892541</v>
      </c>
    </row>
    <row r="60" spans="1:4" s="35" customFormat="1" ht="20.100000000000001" customHeight="1" x14ac:dyDescent="0.15">
      <c r="A60" s="18"/>
      <c r="B60" s="18" t="s">
        <v>5</v>
      </c>
      <c r="C60" s="19">
        <v>319.04000000000002</v>
      </c>
      <c r="D60" s="20">
        <f t="shared" si="7"/>
        <v>7.6528546362532035</v>
      </c>
    </row>
    <row r="61" spans="1:4" s="35" customFormat="1" ht="20.100000000000001" customHeight="1" x14ac:dyDescent="0.15">
      <c r="A61" s="18"/>
      <c r="B61" s="18" t="s">
        <v>37</v>
      </c>
      <c r="C61" s="19">
        <v>342.35</v>
      </c>
      <c r="D61" s="20">
        <f t="shared" si="7"/>
        <v>7.306293881644943</v>
      </c>
    </row>
    <row r="62" spans="1:4" s="35" customFormat="1" ht="20.100000000000001" customHeight="1" x14ac:dyDescent="0.15">
      <c r="A62" s="18"/>
      <c r="B62" s="18" t="s">
        <v>38</v>
      </c>
      <c r="C62" s="19">
        <v>340.67158048686292</v>
      </c>
      <c r="D62" s="20">
        <f t="shared" si="7"/>
        <v>-0.49026420713804697</v>
      </c>
    </row>
    <row r="63" spans="1:4" s="35" customFormat="1" ht="20.100000000000001" customHeight="1" x14ac:dyDescent="0.15">
      <c r="A63" s="18"/>
      <c r="B63" s="18" t="s">
        <v>39</v>
      </c>
      <c r="C63" s="19">
        <v>372.90640831129303</v>
      </c>
      <c r="D63" s="20">
        <f t="shared" si="7"/>
        <v>9.4621417431892674</v>
      </c>
    </row>
    <row r="64" spans="1:4" s="35" customFormat="1" ht="20.100000000000001" customHeight="1" x14ac:dyDescent="0.15">
      <c r="A64" s="18"/>
      <c r="B64" s="18" t="s">
        <v>40</v>
      </c>
      <c r="C64" s="19">
        <v>410.24893407580402</v>
      </c>
      <c r="D64" s="20">
        <f t="shared" si="7"/>
        <v>10.013913660968354</v>
      </c>
    </row>
    <row r="65" spans="1:4" s="35" customFormat="1" ht="20.100000000000001" customHeight="1" x14ac:dyDescent="0.15">
      <c r="A65" s="18"/>
      <c r="B65" s="18" t="s">
        <v>41</v>
      </c>
      <c r="C65" s="19">
        <v>458.37982250355918</v>
      </c>
      <c r="D65" s="20">
        <f t="shared" si="7"/>
        <v>11.732117850880686</v>
      </c>
    </row>
    <row r="66" spans="1:4" s="35" customFormat="1" ht="20.100000000000001" customHeight="1" x14ac:dyDescent="0.15">
      <c r="A66" s="18"/>
      <c r="B66" s="18" t="s">
        <v>47</v>
      </c>
      <c r="C66" s="19">
        <v>394.19001466798744</v>
      </c>
      <c r="D66" s="20">
        <f t="shared" si="7"/>
        <v>-14.003628581420235</v>
      </c>
    </row>
    <row r="67" spans="1:4" s="35" customFormat="1" ht="20.100000000000001" customHeight="1" x14ac:dyDescent="0.15">
      <c r="A67" s="18"/>
      <c r="B67" s="18" t="s">
        <v>43</v>
      </c>
      <c r="C67" s="19">
        <v>366.69520344180728</v>
      </c>
      <c r="D67" s="20">
        <f t="shared" si="7"/>
        <v>-6.9750146383941498</v>
      </c>
    </row>
    <row r="68" spans="1:4" s="35" customFormat="1" ht="20.100000000000001" customHeight="1" x14ac:dyDescent="0.15">
      <c r="A68" s="18"/>
      <c r="B68" s="18" t="s">
        <v>44</v>
      </c>
      <c r="C68" s="19">
        <v>454.93210545755744</v>
      </c>
      <c r="D68" s="20">
        <f t="shared" si="7"/>
        <v>24.062736896353453</v>
      </c>
    </row>
    <row r="69" spans="1:4" s="35" customFormat="1" ht="20.100000000000001" customHeight="1" x14ac:dyDescent="0.15">
      <c r="A69" s="18"/>
      <c r="B69" s="18" t="s">
        <v>45</v>
      </c>
      <c r="C69" s="19">
        <v>406.14</v>
      </c>
      <c r="D69" s="20">
        <f t="shared" si="7"/>
        <v>-10.725140053257787</v>
      </c>
    </row>
    <row r="70" spans="1:4" s="35" customFormat="1" ht="20.100000000000001" customHeight="1" x14ac:dyDescent="0.15">
      <c r="A70" s="18"/>
      <c r="B70" s="18" t="s">
        <v>46</v>
      </c>
      <c r="C70" s="19">
        <v>638.30784041257675</v>
      </c>
      <c r="D70" s="20">
        <f t="shared" si="7"/>
        <v>57.164485254487808</v>
      </c>
    </row>
    <row r="71" spans="1:4" s="35" customFormat="1" ht="20.100000000000001" customHeight="1" x14ac:dyDescent="0.15">
      <c r="A71" s="18">
        <v>2016</v>
      </c>
      <c r="B71" s="18" t="s">
        <v>4</v>
      </c>
      <c r="C71" s="19">
        <v>380.0536608869765</v>
      </c>
      <c r="D71" s="20">
        <f t="shared" si="7"/>
        <v>-40.459189622153943</v>
      </c>
    </row>
    <row r="72" spans="1:4" s="35" customFormat="1" ht="20.100000000000001" customHeight="1" x14ac:dyDescent="0.15">
      <c r="A72" s="36"/>
      <c r="B72" s="18" t="s">
        <v>5</v>
      </c>
      <c r="C72" s="19">
        <v>396.1770944165936</v>
      </c>
      <c r="D72" s="20">
        <f t="shared" si="7"/>
        <v>4.2424097407686823</v>
      </c>
    </row>
    <row r="73" spans="1:4" s="35" customFormat="1" ht="20.100000000000001" customHeight="1" x14ac:dyDescent="0.15">
      <c r="A73" s="36"/>
      <c r="B73" s="18" t="s">
        <v>37</v>
      </c>
      <c r="C73" s="19">
        <v>440.87849699515471</v>
      </c>
      <c r="D73" s="20">
        <f t="shared" si="7"/>
        <v>11.283187041489096</v>
      </c>
    </row>
    <row r="74" spans="1:4" s="35" customFormat="1" ht="20.100000000000001" customHeight="1" x14ac:dyDescent="0.15">
      <c r="A74" s="36"/>
      <c r="B74" s="18" t="s">
        <v>38</v>
      </c>
      <c r="C74" s="19">
        <v>489.11586949938442</v>
      </c>
      <c r="D74" s="20">
        <f t="shared" si="7"/>
        <v>10.941194191369208</v>
      </c>
    </row>
    <row r="75" spans="1:4" s="35" customFormat="1" ht="20.100000000000001" customHeight="1" x14ac:dyDescent="0.15">
      <c r="A75" s="36"/>
      <c r="B75" s="18" t="s">
        <v>39</v>
      </c>
      <c r="C75" s="19">
        <v>467.14167521321116</v>
      </c>
      <c r="D75" s="20">
        <f t="shared" si="7"/>
        <v>-4.4926357242638826</v>
      </c>
    </row>
    <row r="76" spans="1:4" s="35" customFormat="1" ht="20.100000000000001" customHeight="1" x14ac:dyDescent="0.15">
      <c r="A76" s="36"/>
      <c r="B76" s="18" t="s">
        <v>40</v>
      </c>
      <c r="C76" s="19">
        <v>532.66949809542223</v>
      </c>
      <c r="D76" s="20">
        <f t="shared" si="7"/>
        <v>14.027398187563357</v>
      </c>
    </row>
    <row r="77" spans="1:4" s="35" customFormat="1" ht="20.100000000000001" customHeight="1" x14ac:dyDescent="0.15">
      <c r="A77" s="36"/>
      <c r="B77" s="18" t="s">
        <v>41</v>
      </c>
      <c r="C77" s="19">
        <v>617.2469692324986</v>
      </c>
      <c r="D77" s="20">
        <f t="shared" si="7"/>
        <v>15.878039091685547</v>
      </c>
    </row>
    <row r="78" spans="1:4" s="35" customFormat="1" ht="20.100000000000001" customHeight="1" x14ac:dyDescent="0.15">
      <c r="A78" s="36"/>
      <c r="B78" s="18" t="s">
        <v>42</v>
      </c>
      <c r="C78" s="19">
        <v>474.38091998645154</v>
      </c>
      <c r="D78" s="20">
        <f t="shared" si="7"/>
        <v>-23.14568663232005</v>
      </c>
    </row>
    <row r="79" spans="1:4" s="35" customFormat="1" ht="20.100000000000001" customHeight="1" x14ac:dyDescent="0.15">
      <c r="A79" s="36"/>
      <c r="B79" s="18" t="s">
        <v>43</v>
      </c>
      <c r="C79" s="19">
        <v>466.5933904169342</v>
      </c>
      <c r="D79" s="20">
        <f t="shared" si="7"/>
        <v>-1.6416194752815416</v>
      </c>
    </row>
    <row r="80" spans="1:4" s="35" customFormat="1" ht="20.100000000000001" customHeight="1" x14ac:dyDescent="0.15">
      <c r="A80" s="36"/>
      <c r="B80" s="18" t="s">
        <v>44</v>
      </c>
      <c r="C80" s="19">
        <v>574.48430156415873</v>
      </c>
      <c r="D80" s="20">
        <f t="shared" si="7"/>
        <v>23.12311176350277</v>
      </c>
    </row>
    <row r="81" spans="1:4" s="35" customFormat="1" ht="20.100000000000001" customHeight="1" x14ac:dyDescent="0.15">
      <c r="A81" s="36"/>
      <c r="B81" s="18" t="s">
        <v>45</v>
      </c>
      <c r="C81" s="19">
        <v>478.03722501935505</v>
      </c>
      <c r="D81" s="20">
        <f t="shared" si="7"/>
        <v>-16.788461631102102</v>
      </c>
    </row>
    <row r="82" spans="1:4" s="35" customFormat="1" ht="20.100000000000001" customHeight="1" x14ac:dyDescent="0.15">
      <c r="A82" s="36"/>
      <c r="B82" s="18" t="s">
        <v>46</v>
      </c>
      <c r="C82" s="19">
        <v>796.74083304681687</v>
      </c>
      <c r="D82" s="20">
        <f t="shared" si="7"/>
        <v>66.669203013333941</v>
      </c>
    </row>
    <row r="83" spans="1:4" s="35" customFormat="1" ht="20.100000000000001" customHeight="1" x14ac:dyDescent="0.15">
      <c r="A83" s="18">
        <v>2017</v>
      </c>
      <c r="B83" s="18" t="s">
        <v>4</v>
      </c>
      <c r="C83" s="19">
        <v>481.89553534643528</v>
      </c>
      <c r="D83" s="20">
        <f t="shared" si="7"/>
        <v>-39.516651418050408</v>
      </c>
    </row>
    <row r="84" spans="1:4" s="35" customFormat="1" ht="20.100000000000001" customHeight="1" x14ac:dyDescent="0.15">
      <c r="A84" s="36"/>
      <c r="B84" s="18" t="s">
        <v>5</v>
      </c>
      <c r="C84" s="19">
        <v>472.75156043501414</v>
      </c>
      <c r="D84" s="20">
        <f t="shared" si="7"/>
        <v>-1.8975014792049327</v>
      </c>
    </row>
    <row r="85" spans="1:4" s="35" customFormat="1" ht="20.100000000000001" customHeight="1" x14ac:dyDescent="0.15">
      <c r="A85" s="36"/>
      <c r="B85" s="18" t="s">
        <v>37</v>
      </c>
      <c r="C85" s="19">
        <v>500.32659838432517</v>
      </c>
      <c r="D85" s="20">
        <f t="shared" si="7"/>
        <v>5.8328814237941673</v>
      </c>
    </row>
    <row r="86" spans="1:4" s="35" customFormat="1" ht="20.100000000000001" customHeight="1" x14ac:dyDescent="0.15">
      <c r="A86" s="36"/>
      <c r="B86" s="18" t="s">
        <v>38</v>
      </c>
      <c r="C86" s="19">
        <v>597.10207165672045</v>
      </c>
      <c r="D86" s="20">
        <f t="shared" si="7"/>
        <v>19.34246022196433</v>
      </c>
    </row>
    <row r="87" spans="1:4" s="35" customFormat="1" ht="20.100000000000001" customHeight="1" x14ac:dyDescent="0.15">
      <c r="A87" s="36"/>
      <c r="B87" s="18" t="s">
        <v>39</v>
      </c>
      <c r="C87" s="19">
        <v>574.24044079692032</v>
      </c>
      <c r="D87" s="20">
        <f t="shared" si="7"/>
        <v>-3.8287642841982161</v>
      </c>
    </row>
    <row r="88" spans="1:4" s="35" customFormat="1" ht="20.100000000000001" customHeight="1" x14ac:dyDescent="0.15">
      <c r="A88" s="36"/>
      <c r="B88" s="18" t="s">
        <v>40</v>
      </c>
      <c r="C88" s="19">
        <v>627.54581971952075</v>
      </c>
      <c r="D88" s="20">
        <f t="shared" si="7"/>
        <v>9.2827629570331638</v>
      </c>
    </row>
    <row r="89" spans="1:4" s="35" customFormat="1" ht="20.100000000000001" customHeight="1" x14ac:dyDescent="0.15">
      <c r="A89" s="36"/>
      <c r="B89" s="18" t="s">
        <v>41</v>
      </c>
      <c r="C89" s="19">
        <v>719.12926441176592</v>
      </c>
      <c r="D89" s="20">
        <f t="shared" si="7"/>
        <v>14.593905626393621</v>
      </c>
    </row>
    <row r="90" spans="1:4" s="35" customFormat="1" ht="20.100000000000001" customHeight="1" x14ac:dyDescent="0.15">
      <c r="A90" s="36"/>
      <c r="B90" s="18" t="s">
        <v>42</v>
      </c>
      <c r="C90" s="19">
        <v>577.72028486764316</v>
      </c>
      <c r="D90" s="20">
        <f t="shared" si="7"/>
        <v>-19.663916703458394</v>
      </c>
    </row>
    <row r="91" spans="1:4" s="35" customFormat="1" ht="20.100000000000001" customHeight="1" x14ac:dyDescent="0.15">
      <c r="A91" s="36"/>
      <c r="B91" s="18" t="s">
        <v>43</v>
      </c>
      <c r="C91" s="19">
        <v>579.54734918659244</v>
      </c>
      <c r="D91" s="20">
        <f t="shared" si="7"/>
        <v>0.31625414007538932</v>
      </c>
    </row>
    <row r="92" spans="1:4" s="35" customFormat="1" ht="20.100000000000001" customHeight="1" x14ac:dyDescent="0.15">
      <c r="A92" s="36"/>
      <c r="B92" s="18" t="s">
        <v>44</v>
      </c>
      <c r="C92" s="19">
        <v>701.53738643651945</v>
      </c>
      <c r="D92" s="20">
        <f t="shared" si="7"/>
        <v>21.049192515700877</v>
      </c>
    </row>
    <row r="93" spans="1:4" s="35" customFormat="1" ht="20.100000000000001" customHeight="1" x14ac:dyDescent="0.15">
      <c r="A93" s="36"/>
      <c r="B93" s="18" t="s">
        <v>45</v>
      </c>
      <c r="C93" s="19">
        <v>597.57154084017895</v>
      </c>
      <c r="D93" s="20">
        <f t="shared" si="7"/>
        <v>-14.819715614079843</v>
      </c>
    </row>
    <row r="94" spans="1:4" s="35" customFormat="1" ht="20.100000000000001" customHeight="1" x14ac:dyDescent="0.15">
      <c r="A94" s="36"/>
      <c r="B94" s="18" t="s">
        <v>46</v>
      </c>
      <c r="C94" s="19">
        <v>994.69764178377159</v>
      </c>
      <c r="D94" s="20">
        <f t="shared" si="7"/>
        <v>66.456662307786246</v>
      </c>
    </row>
    <row r="95" spans="1:4" s="35" customFormat="1" ht="20.100000000000001" customHeight="1" x14ac:dyDescent="0.15">
      <c r="A95" s="18">
        <v>2018</v>
      </c>
      <c r="B95" s="18" t="s">
        <v>4</v>
      </c>
      <c r="C95" s="19">
        <v>596.00391176524408</v>
      </c>
      <c r="D95" s="20">
        <f t="shared" si="7"/>
        <v>-40.081901602134884</v>
      </c>
    </row>
    <row r="96" spans="1:4" s="35" customFormat="1" ht="20.100000000000001" customHeight="1" x14ac:dyDescent="0.15">
      <c r="A96" s="18"/>
      <c r="B96" s="18" t="s">
        <v>5</v>
      </c>
      <c r="C96" s="19">
        <v>540.20204849325967</v>
      </c>
      <c r="D96" s="20">
        <f t="shared" si="7"/>
        <v>-9.3626672863120106</v>
      </c>
    </row>
    <row r="97" spans="1:5" s="35" customFormat="1" ht="20.100000000000001" customHeight="1" x14ac:dyDescent="0.15">
      <c r="A97" s="18"/>
      <c r="B97" s="18" t="s">
        <v>37</v>
      </c>
      <c r="C97" s="19">
        <v>650.07887341875335</v>
      </c>
      <c r="D97" s="20">
        <f t="shared" si="7"/>
        <v>20.339949696963178</v>
      </c>
    </row>
    <row r="98" spans="1:5" s="35" customFormat="1" ht="20.100000000000001" customHeight="1" x14ac:dyDescent="0.15">
      <c r="A98" s="18"/>
      <c r="B98" s="18" t="s">
        <v>38</v>
      </c>
      <c r="C98" s="19">
        <v>691.49387100966896</v>
      </c>
      <c r="D98" s="20">
        <f t="shared" si="7"/>
        <v>6.370765038573678</v>
      </c>
    </row>
    <row r="99" spans="1:5" s="35" customFormat="1" ht="20.100000000000001" customHeight="1" x14ac:dyDescent="0.15">
      <c r="A99" s="18"/>
      <c r="B99" s="18" t="s">
        <v>39</v>
      </c>
      <c r="C99" s="19">
        <v>662.4617558922414</v>
      </c>
      <c r="D99" s="20">
        <f t="shared" si="7"/>
        <v>-4.1984631150869038</v>
      </c>
    </row>
    <row r="100" spans="1:5" s="35" customFormat="1" ht="20.100000000000001" customHeight="1" x14ac:dyDescent="0.15">
      <c r="A100" s="18"/>
      <c r="B100" s="18" t="s">
        <v>40</v>
      </c>
      <c r="C100" s="19">
        <v>806.71512816209713</v>
      </c>
      <c r="D100" s="20">
        <f t="shared" si="7"/>
        <v>21.775350952232266</v>
      </c>
    </row>
    <row r="101" spans="1:5" s="35" customFormat="1" ht="20.100000000000001" customHeight="1" x14ac:dyDescent="0.15">
      <c r="A101" s="18"/>
      <c r="B101" s="18" t="s">
        <v>41</v>
      </c>
      <c r="C101" s="19">
        <v>799.7082673744311</v>
      </c>
      <c r="D101" s="20">
        <f t="shared" si="7"/>
        <v>-0.86856692567913729</v>
      </c>
    </row>
    <row r="102" spans="1:5" s="35" customFormat="1" ht="20.100000000000001" customHeight="1" x14ac:dyDescent="0.15">
      <c r="A102" s="18"/>
      <c r="B102" s="18" t="s">
        <v>42</v>
      </c>
      <c r="C102" s="19">
        <v>702.89796431576519</v>
      </c>
      <c r="D102" s="20">
        <f t="shared" si="7"/>
        <v>-12.105702417771603</v>
      </c>
    </row>
    <row r="103" spans="1:5" s="35" customFormat="1" ht="20.100000000000001" customHeight="1" x14ac:dyDescent="0.15">
      <c r="A103" s="18"/>
      <c r="B103" s="18" t="s">
        <v>43</v>
      </c>
      <c r="C103" s="19">
        <v>673.09477696209956</v>
      </c>
      <c r="D103" s="20">
        <f t="shared" si="7"/>
        <v>-4.2400446247809924</v>
      </c>
    </row>
    <row r="104" spans="1:5" s="35" customFormat="1" ht="20.100000000000001" customHeight="1" x14ac:dyDescent="0.15">
      <c r="A104" s="18"/>
      <c r="B104" s="18" t="s">
        <v>44</v>
      </c>
      <c r="C104" s="19">
        <v>811.44227553385144</v>
      </c>
      <c r="D104" s="20">
        <f>+(C104/C103-1)*100</f>
        <v>20.553940292949548</v>
      </c>
    </row>
    <row r="105" spans="1:5" s="35" customFormat="1" ht="20.100000000000001" customHeight="1" x14ac:dyDescent="0.15">
      <c r="A105" s="18"/>
      <c r="B105" s="18" t="s">
        <v>45</v>
      </c>
      <c r="C105" s="19">
        <v>715.89344038704712</v>
      </c>
      <c r="D105" s="20">
        <f t="shared" si="7"/>
        <v>-11.775185743673799</v>
      </c>
    </row>
    <row r="106" spans="1:5" s="35" customFormat="1" ht="20.100000000000001" customHeight="1" x14ac:dyDescent="0.15">
      <c r="A106" s="18"/>
      <c r="B106" s="18" t="s">
        <v>46</v>
      </c>
      <c r="C106" s="19">
        <v>1235.9472676046701</v>
      </c>
      <c r="D106" s="20">
        <f>+(C106/C105-1)*100</f>
        <v>72.644027431855832</v>
      </c>
    </row>
    <row r="107" spans="1:5" ht="26.25" customHeight="1" x14ac:dyDescent="0.15">
      <c r="A107" s="18">
        <v>2019</v>
      </c>
      <c r="B107" s="18" t="s">
        <v>4</v>
      </c>
      <c r="C107" s="19">
        <v>742.21912929868336</v>
      </c>
      <c r="D107" s="20">
        <f>+(C107/C106-1)*100</f>
        <v>-39.947346561383434</v>
      </c>
      <c r="E107" s="32"/>
    </row>
    <row r="108" spans="1:5" ht="26.25" customHeight="1" x14ac:dyDescent="0.15">
      <c r="A108" s="18"/>
      <c r="B108" s="18" t="s">
        <v>5</v>
      </c>
      <c r="C108" s="19">
        <v>681.19806434983502</v>
      </c>
      <c r="D108" s="37">
        <f t="shared" ref="D108:D112" si="8">(+C108/C107-1)*100</f>
        <v>-8.2214352258081274</v>
      </c>
      <c r="E108" s="32"/>
    </row>
    <row r="109" spans="1:5" ht="26.25" customHeight="1" x14ac:dyDescent="0.15">
      <c r="A109" s="18"/>
      <c r="B109" s="18" t="s">
        <v>37</v>
      </c>
      <c r="C109" s="19">
        <v>818.99071891220763</v>
      </c>
      <c r="D109" s="37">
        <f t="shared" si="8"/>
        <v>20.22798680349862</v>
      </c>
      <c r="E109" s="32"/>
    </row>
    <row r="110" spans="1:5" ht="26.25" customHeight="1" x14ac:dyDescent="0.15">
      <c r="A110" s="18"/>
      <c r="B110" s="18" t="s">
        <v>38</v>
      </c>
      <c r="C110" s="19">
        <v>773.96174568798858</v>
      </c>
      <c r="D110" s="37">
        <f t="shared" si="8"/>
        <v>-5.4981054344580338</v>
      </c>
      <c r="E110" s="32"/>
    </row>
    <row r="111" spans="1:5" ht="26.25" customHeight="1" x14ac:dyDescent="0.15">
      <c r="A111" s="18"/>
      <c r="B111" s="18" t="s">
        <v>39</v>
      </c>
      <c r="C111" s="19">
        <v>849.58176231685138</v>
      </c>
      <c r="D111" s="37">
        <f t="shared" si="8"/>
        <v>9.7705108876722022</v>
      </c>
      <c r="E111" s="32"/>
    </row>
    <row r="112" spans="1:5" ht="26.25" customHeight="1" x14ac:dyDescent="0.15">
      <c r="A112" s="18"/>
      <c r="B112" s="18" t="s">
        <v>40</v>
      </c>
      <c r="C112" s="19">
        <v>1072.2644538451329</v>
      </c>
      <c r="D112" s="37">
        <f t="shared" si="8"/>
        <v>26.210860614641128</v>
      </c>
      <c r="E112" s="32"/>
    </row>
    <row r="113" spans="1:6" ht="26.25" customHeight="1" x14ac:dyDescent="0.15">
      <c r="A113" s="18"/>
      <c r="B113" s="18" t="s">
        <v>41</v>
      </c>
      <c r="C113" s="19">
        <v>1105.8216473109567</v>
      </c>
      <c r="D113" s="37">
        <f t="shared" ref="D113:D118" si="9">(+C113/C112-1)*100</f>
        <v>3.1295631731041551</v>
      </c>
      <c r="E113" s="32"/>
      <c r="F113" s="32"/>
    </row>
    <row r="114" spans="1:6" ht="26.25" customHeight="1" x14ac:dyDescent="0.15">
      <c r="A114" s="18"/>
      <c r="B114" s="18" t="s">
        <v>42</v>
      </c>
      <c r="C114" s="19">
        <v>926.88250128478796</v>
      </c>
      <c r="D114" s="37">
        <f t="shared" si="9"/>
        <v>-16.181555720246365</v>
      </c>
      <c r="E114" s="32"/>
      <c r="F114" s="32"/>
    </row>
    <row r="115" spans="1:6" ht="26.25" customHeight="1" x14ac:dyDescent="0.15">
      <c r="A115" s="18"/>
      <c r="B115" s="18" t="s">
        <v>43</v>
      </c>
      <c r="C115" s="19">
        <v>909.6649272595364</v>
      </c>
      <c r="D115" s="37">
        <f t="shared" si="9"/>
        <v>-1.8575789273597931</v>
      </c>
      <c r="E115" s="32"/>
      <c r="F115" s="32"/>
    </row>
    <row r="116" spans="1:6" ht="26.25" customHeight="1" x14ac:dyDescent="0.15">
      <c r="A116" s="18"/>
      <c r="B116" s="18" t="s">
        <v>44</v>
      </c>
      <c r="C116" s="19">
        <v>1169.3176619958599</v>
      </c>
      <c r="D116" s="37">
        <f t="shared" si="9"/>
        <v>28.543777709288555</v>
      </c>
      <c r="E116" s="32"/>
      <c r="F116" s="32"/>
    </row>
    <row r="117" spans="1:6" ht="26.25" customHeight="1" x14ac:dyDescent="0.15">
      <c r="A117" s="18"/>
      <c r="B117" s="18" t="s">
        <v>45</v>
      </c>
      <c r="C117" s="19">
        <v>1028.9362521821529</v>
      </c>
      <c r="D117" s="37">
        <f t="shared" si="9"/>
        <v>-12.005412590287555</v>
      </c>
      <c r="E117" s="32"/>
      <c r="F117" s="32"/>
    </row>
    <row r="118" spans="1:6" ht="26.25" customHeight="1" x14ac:dyDescent="0.15">
      <c r="A118" s="18"/>
      <c r="B118" s="18" t="s">
        <v>46</v>
      </c>
      <c r="C118" s="19">
        <v>1732.5193180224906</v>
      </c>
      <c r="D118" s="37">
        <f t="shared" si="9"/>
        <v>68.379655624747301</v>
      </c>
      <c r="E118" s="32"/>
      <c r="F118" s="32"/>
    </row>
    <row r="119" spans="1:6" ht="26.25" customHeight="1" x14ac:dyDescent="0.15">
      <c r="A119" s="18">
        <v>2020</v>
      </c>
      <c r="B119" s="18" t="s">
        <v>4</v>
      </c>
      <c r="C119" s="19">
        <v>1119.9676622984869</v>
      </c>
      <c r="D119" s="37">
        <f t="shared" ref="D119:D124" si="10">(+C119/C118-1)*100</f>
        <v>-35.356122690924707</v>
      </c>
      <c r="E119" s="32"/>
    </row>
    <row r="120" spans="1:6" ht="26.25" customHeight="1" x14ac:dyDescent="0.15">
      <c r="A120" s="18"/>
      <c r="B120" s="18" t="s">
        <v>5</v>
      </c>
      <c r="C120" s="19">
        <v>1182.1712583253786</v>
      </c>
      <c r="D120" s="37">
        <f t="shared" si="10"/>
        <v>5.5540528642793685</v>
      </c>
      <c r="E120" s="32"/>
    </row>
    <row r="121" spans="1:6" ht="26.25" customHeight="1" x14ac:dyDescent="0.15">
      <c r="A121" s="18"/>
      <c r="B121" s="18" t="s">
        <v>37</v>
      </c>
      <c r="C121" s="19">
        <v>504.36840233482047</v>
      </c>
      <c r="D121" s="37">
        <f t="shared" si="10"/>
        <v>-57.335419992422196</v>
      </c>
      <c r="E121" s="32"/>
    </row>
    <row r="122" spans="1:6" ht="26.25" customHeight="1" x14ac:dyDescent="0.15">
      <c r="A122" s="18"/>
      <c r="B122" s="18" t="s">
        <v>38</v>
      </c>
      <c r="C122" s="19">
        <v>39.057080270058528</v>
      </c>
      <c r="D122" s="37">
        <f t="shared" si="10"/>
        <v>-92.256239667422534</v>
      </c>
      <c r="E122" s="32"/>
    </row>
    <row r="123" spans="1:6" ht="26.25" customHeight="1" x14ac:dyDescent="0.15">
      <c r="A123" s="18"/>
      <c r="B123" s="18" t="s">
        <v>39</v>
      </c>
      <c r="C123" s="19">
        <v>61.186262045196756</v>
      </c>
      <c r="D123" s="37">
        <f t="shared" si="10"/>
        <v>56.658566442055935</v>
      </c>
      <c r="E123" s="32"/>
    </row>
    <row r="124" spans="1:6" ht="26.25" customHeight="1" x14ac:dyDescent="0.15">
      <c r="A124" s="18"/>
      <c r="B124" s="18" t="s">
        <v>40</v>
      </c>
      <c r="C124" s="19">
        <v>397.32157153175194</v>
      </c>
      <c r="D124" s="37">
        <f t="shared" si="10"/>
        <v>549.36402102527597</v>
      </c>
      <c r="E124" s="32"/>
    </row>
    <row r="125" spans="1:6" ht="26.25" customHeight="1" x14ac:dyDescent="0.15">
      <c r="A125" s="18"/>
      <c r="B125" s="18" t="s">
        <v>41</v>
      </c>
      <c r="C125" s="19">
        <v>791.13363481225235</v>
      </c>
      <c r="D125" s="37">
        <f t="shared" ref="D125" si="11">(+C125/C124-1)*100</f>
        <v>99.116708353457454</v>
      </c>
      <c r="E125" s="32"/>
    </row>
    <row r="126" spans="1:6" ht="26.25" customHeight="1" x14ac:dyDescent="0.15">
      <c r="A126" s="18"/>
      <c r="B126" s="18" t="s">
        <v>42</v>
      </c>
      <c r="C126" s="19">
        <v>784.03090797580194</v>
      </c>
      <c r="D126" s="37">
        <f t="shared" ref="D126:D127" si="12">(+C126/C125-1)*100</f>
        <v>-0.89779103351306233</v>
      </c>
      <c r="E126" s="32"/>
    </row>
    <row r="127" spans="1:6" ht="26.25" customHeight="1" x14ac:dyDescent="0.15">
      <c r="A127" s="18"/>
      <c r="B127" s="18" t="s">
        <v>43</v>
      </c>
      <c r="C127" s="19">
        <v>790.98114319697527</v>
      </c>
      <c r="D127" s="37">
        <f t="shared" si="12"/>
        <v>0.88647464665867481</v>
      </c>
      <c r="E127" s="32"/>
    </row>
    <row r="128" spans="1:6" ht="26.25" customHeight="1" x14ac:dyDescent="0.15">
      <c r="A128" s="18"/>
      <c r="B128" s="18" t="s">
        <v>44</v>
      </c>
      <c r="C128" s="19">
        <v>965.27004494911034</v>
      </c>
      <c r="D128" s="37">
        <f t="shared" ref="D128" si="13">(+C128/C127-1)*100</f>
        <v>22.034520449842443</v>
      </c>
      <c r="E128" s="32"/>
    </row>
    <row r="129" spans="1:5" ht="26.25" customHeight="1" x14ac:dyDescent="0.15">
      <c r="A129" s="18"/>
      <c r="B129" s="18" t="s">
        <v>45</v>
      </c>
      <c r="C129" s="19">
        <v>1004.322020779789</v>
      </c>
      <c r="D129" s="37">
        <f t="shared" ref="D129" si="14">(+C129/C128-1)*100</f>
        <v>4.0457047263636525</v>
      </c>
      <c r="E129" s="32"/>
    </row>
    <row r="130" spans="1:5" ht="26.25" customHeight="1" x14ac:dyDescent="0.15">
      <c r="A130" s="18"/>
      <c r="B130" s="18" t="s">
        <v>46</v>
      </c>
      <c r="C130" s="19">
        <v>2307.6493398988796</v>
      </c>
      <c r="D130" s="37">
        <f t="shared" ref="D130" si="15">(+C130/C129-1)*100</f>
        <v>129.77185525685715</v>
      </c>
      <c r="E130" s="32"/>
    </row>
    <row r="131" spans="1:5" ht="26.25" customHeight="1" x14ac:dyDescent="0.15">
      <c r="A131" s="52">
        <v>2021</v>
      </c>
      <c r="B131" s="18" t="s">
        <v>4</v>
      </c>
      <c r="C131" s="19">
        <v>1380.7953731380826</v>
      </c>
      <c r="D131" s="37">
        <f t="shared" ref="D131" si="16">(+C131/C130-1)*100</f>
        <v>-40.164419729446912</v>
      </c>
      <c r="E131" s="32"/>
    </row>
    <row r="132" spans="1:5" ht="26.25" customHeight="1" x14ac:dyDescent="0.15">
      <c r="A132" s="53"/>
      <c r="B132" s="18" t="s">
        <v>5</v>
      </c>
      <c r="C132" s="19">
        <v>1434.7131101333621</v>
      </c>
      <c r="D132" s="37">
        <f t="shared" ref="D132" si="17">(+C132/C131-1)*100</f>
        <v>3.9048318124605741</v>
      </c>
      <c r="E132" s="32"/>
    </row>
    <row r="133" spans="1:5" ht="26.25" customHeight="1" x14ac:dyDescent="0.15">
      <c r="A133" s="53"/>
      <c r="B133" s="18" t="s">
        <v>37</v>
      </c>
      <c r="C133" s="19">
        <v>1643.628172484516</v>
      </c>
      <c r="D133" s="37">
        <f t="shared" ref="D133" si="18">(+C133/C132-1)*100</f>
        <v>14.561452103252503</v>
      </c>
      <c r="E133" s="32"/>
    </row>
    <row r="134" spans="1:5" ht="26.25" customHeight="1" x14ac:dyDescent="0.15">
      <c r="A134" s="53"/>
      <c r="B134" s="18" t="s">
        <v>38</v>
      </c>
      <c r="C134" s="19">
        <v>1587.2228072381108</v>
      </c>
      <c r="D134" s="37">
        <f t="shared" ref="D134" si="19">(+C134/C133-1)*100</f>
        <v>-3.431759456954464</v>
      </c>
      <c r="E134" s="32"/>
    </row>
    <row r="135" spans="1:5" ht="26.25" customHeight="1" x14ac:dyDescent="0.15">
      <c r="A135" s="53"/>
      <c r="B135" s="18" t="s">
        <v>39</v>
      </c>
      <c r="C135" s="19">
        <v>1274.5988601388381</v>
      </c>
      <c r="D135" s="37">
        <f t="shared" ref="D135" si="20">(+C135/C134-1)*100</f>
        <v>-19.69628622230185</v>
      </c>
      <c r="E135" s="32"/>
    </row>
    <row r="136" spans="1:5" ht="26.25" customHeight="1" x14ac:dyDescent="0.15">
      <c r="A136" s="53"/>
      <c r="B136" s="18" t="s">
        <v>40</v>
      </c>
      <c r="C136" s="19">
        <v>1031.1546260312175</v>
      </c>
      <c r="D136" s="37">
        <f t="shared" ref="D136" si="21">(+C136/C135-1)*100</f>
        <v>-19.09967455024265</v>
      </c>
      <c r="E136" s="32"/>
    </row>
    <row r="137" spans="1:5" ht="26.25" customHeight="1" x14ac:dyDescent="0.15">
      <c r="A137" s="53"/>
      <c r="B137" s="18" t="s">
        <v>41</v>
      </c>
      <c r="C137" s="19">
        <v>2206.7883637894042</v>
      </c>
      <c r="D137" s="37">
        <f t="shared" ref="D137" si="22">(+C137/C136-1)*100</f>
        <v>114.01139151002511</v>
      </c>
      <c r="E137" s="32"/>
    </row>
    <row r="138" spans="1:5" ht="26.25" customHeight="1" x14ac:dyDescent="0.15">
      <c r="A138" s="53"/>
      <c r="B138" s="18" t="s">
        <v>42</v>
      </c>
      <c r="C138" s="19">
        <v>2153.7815360798859</v>
      </c>
      <c r="D138" s="37">
        <f t="shared" ref="D138" si="23">(+C138/C137-1)*100</f>
        <v>-2.4019896325036427</v>
      </c>
      <c r="E138" s="32"/>
    </row>
    <row r="139" spans="1:5" ht="26.25" customHeight="1" x14ac:dyDescent="0.15">
      <c r="A139" s="53"/>
      <c r="B139" s="18" t="s">
        <v>43</v>
      </c>
      <c r="C139" s="19">
        <v>2133.8548238308044</v>
      </c>
      <c r="D139" s="37">
        <f t="shared" ref="D139" si="24">(+C139/C138-1)*100</f>
        <v>-0.92519653991232076</v>
      </c>
      <c r="E139" s="32"/>
    </row>
    <row r="140" spans="1:5" ht="26.25" customHeight="1" x14ac:dyDescent="0.15">
      <c r="A140" s="53"/>
      <c r="B140" s="18" t="s">
        <v>44</v>
      </c>
      <c r="C140" s="19">
        <v>3041.9694430763448</v>
      </c>
      <c r="D140" s="37">
        <f t="shared" ref="D140" si="25">(+C140/C139-1)*100</f>
        <v>42.557469660248337</v>
      </c>
      <c r="E140" s="32"/>
    </row>
    <row r="141" spans="1:5" ht="26.25" customHeight="1" x14ac:dyDescent="0.15">
      <c r="A141" s="53"/>
      <c r="B141" s="18" t="s">
        <v>45</v>
      </c>
      <c r="C141" s="19">
        <v>2632.0036538578233</v>
      </c>
      <c r="D141" s="37">
        <f t="shared" ref="D141" si="26">(+C141/C140-1)*100</f>
        <v>-13.476985778132045</v>
      </c>
      <c r="E141" s="32"/>
    </row>
    <row r="142" spans="1:5" ht="26.25" customHeight="1" x14ac:dyDescent="0.15">
      <c r="A142" s="54"/>
      <c r="B142" s="18" t="s">
        <v>46</v>
      </c>
      <c r="C142" s="19">
        <v>4533.6170790463593</v>
      </c>
      <c r="D142" s="37">
        <f t="shared" ref="D142" si="27">(+C142/C141-1)*100</f>
        <v>72.249649897000424</v>
      </c>
      <c r="E142" s="32"/>
    </row>
    <row r="143" spans="1:5" ht="26.25" customHeight="1" x14ac:dyDescent="0.15">
      <c r="A143" s="49">
        <v>2022</v>
      </c>
      <c r="B143" s="44" t="s">
        <v>4</v>
      </c>
      <c r="C143" s="19">
        <v>2677.0121160671006</v>
      </c>
      <c r="D143" s="37">
        <f t="shared" ref="D143" si="28">(+C143/C142-1)*100</f>
        <v>-40.951958019573041</v>
      </c>
      <c r="E143" s="32"/>
    </row>
    <row r="144" spans="1:5" ht="26.25" customHeight="1" x14ac:dyDescent="0.15">
      <c r="A144" s="50"/>
      <c r="B144" s="44" t="s">
        <v>5</v>
      </c>
      <c r="C144" s="19">
        <v>3041.1091040321885</v>
      </c>
      <c r="D144" s="37">
        <f t="shared" ref="D144:D145" si="29">(+C144/C143-1)*100</f>
        <v>13.600871874274389</v>
      </c>
      <c r="E144" s="32"/>
    </row>
    <row r="145" spans="1:5" ht="26.25" customHeight="1" x14ac:dyDescent="0.15">
      <c r="A145" s="50"/>
      <c r="B145" s="44" t="s">
        <v>37</v>
      </c>
      <c r="C145" s="19">
        <v>3320.1109718479511</v>
      </c>
      <c r="D145" s="37">
        <f t="shared" si="29"/>
        <v>9.1743458807786773</v>
      </c>
      <c r="E145" s="32"/>
    </row>
    <row r="146" spans="1:5" ht="26.25" customHeight="1" x14ac:dyDescent="0.15">
      <c r="A146" s="50"/>
      <c r="B146" s="44" t="s">
        <v>38</v>
      </c>
      <c r="C146" s="19">
        <v>3870.6431160783427</v>
      </c>
      <c r="D146" s="37">
        <f t="shared" ref="D146" si="30">(+C146/C145-1)*100</f>
        <v>16.581739252045825</v>
      </c>
      <c r="E146" s="32"/>
    </row>
    <row r="147" spans="1:5" ht="26.25" customHeight="1" x14ac:dyDescent="0.15">
      <c r="A147" s="50"/>
      <c r="B147" s="44" t="s">
        <v>39</v>
      </c>
      <c r="C147" s="19">
        <v>4072.3623267538023</v>
      </c>
      <c r="D147" s="37">
        <f t="shared" ref="D147" si="31">(+C147/C146-1)*100</f>
        <v>5.2115166556568893</v>
      </c>
      <c r="E147" s="32"/>
    </row>
    <row r="148" spans="1:5" ht="26.25" customHeight="1" x14ac:dyDescent="0.15">
      <c r="A148" s="50"/>
      <c r="B148" s="44" t="s">
        <v>40</v>
      </c>
      <c r="C148" s="19">
        <v>4829.9291614621725</v>
      </c>
      <c r="D148" s="37">
        <f t="shared" ref="D148" si="32">(+C148/C147-1)*100</f>
        <v>18.60263831956841</v>
      </c>
      <c r="E148" s="32"/>
    </row>
    <row r="149" spans="1:5" ht="26.25" customHeight="1" x14ac:dyDescent="0.15">
      <c r="A149" s="50"/>
      <c r="B149" s="44" t="s">
        <v>41</v>
      </c>
      <c r="C149" s="19">
        <v>5544.1437217332477</v>
      </c>
      <c r="D149" s="37">
        <f t="shared" ref="D149" si="33">(+C149/C148-1)*100</f>
        <v>14.787267812740756</v>
      </c>
      <c r="E149" s="32"/>
    </row>
    <row r="150" spans="1:5" ht="26.25" customHeight="1" x14ac:dyDescent="0.15">
      <c r="A150" s="50"/>
      <c r="B150" s="44" t="s">
        <v>42</v>
      </c>
      <c r="C150" s="19">
        <v>4503.8263225239652</v>
      </c>
      <c r="D150" s="37">
        <f t="shared" ref="D150" si="34">(+C150/C149-1)*100</f>
        <v>-18.764257411495301</v>
      </c>
      <c r="E150" s="32"/>
    </row>
    <row r="151" spans="1:5" ht="26.25" customHeight="1" x14ac:dyDescent="0.15">
      <c r="A151" s="50"/>
      <c r="B151" s="44" t="s">
        <v>43</v>
      </c>
      <c r="C151" s="19">
        <v>4642.6239246846462</v>
      </c>
      <c r="D151" s="37">
        <f t="shared" ref="D151" si="35">(+C151/C150-1)*100</f>
        <v>3.0817707482756251</v>
      </c>
      <c r="E151" s="32"/>
    </row>
    <row r="152" spans="1:5" ht="26.25" customHeight="1" x14ac:dyDescent="0.15">
      <c r="A152" s="50"/>
      <c r="B152" s="44" t="s">
        <v>44</v>
      </c>
      <c r="C152" s="19">
        <v>6231.4493270137928</v>
      </c>
      <c r="D152" s="37">
        <f t="shared" ref="D152" si="36">(+C152/C151-1)*100</f>
        <v>34.222573874257293</v>
      </c>
      <c r="E152" s="32"/>
    </row>
    <row r="153" spans="1:5" ht="26.25" customHeight="1" x14ac:dyDescent="0.15">
      <c r="A153" s="50"/>
      <c r="B153" s="44" t="s">
        <v>45</v>
      </c>
      <c r="C153" s="19">
        <v>5504.5817525215207</v>
      </c>
      <c r="D153" s="37">
        <f t="shared" ref="D153:D156" si="37">(+C153/C152-1)*100</f>
        <v>-11.664502691873746</v>
      </c>
      <c r="E153" s="32"/>
    </row>
    <row r="154" spans="1:5" ht="26.25" customHeight="1" x14ac:dyDescent="0.15">
      <c r="A154" s="50"/>
      <c r="B154" s="44" t="s">
        <v>46</v>
      </c>
      <c r="C154" s="19">
        <v>9383.5704269881935</v>
      </c>
      <c r="D154" s="37">
        <f t="shared" si="37"/>
        <v>70.46836342633658</v>
      </c>
      <c r="E154" s="32"/>
    </row>
    <row r="155" spans="1:5" ht="26.25" customHeight="1" x14ac:dyDescent="0.15">
      <c r="A155" s="52">
        <v>2023</v>
      </c>
      <c r="B155" s="44" t="s">
        <v>4</v>
      </c>
      <c r="C155" s="19">
        <v>6049.5199682643788</v>
      </c>
      <c r="D155" s="37">
        <f t="shared" si="37"/>
        <v>-35.530723456124058</v>
      </c>
      <c r="E155" s="32"/>
    </row>
    <row r="156" spans="1:5" ht="26.25" customHeight="1" x14ac:dyDescent="0.15">
      <c r="A156" s="53"/>
      <c r="B156" s="44" t="s">
        <v>5</v>
      </c>
      <c r="C156" s="19">
        <v>6280.0738131805092</v>
      </c>
      <c r="D156" s="37">
        <f t="shared" si="37"/>
        <v>3.8111097430144847</v>
      </c>
      <c r="E156" s="32"/>
    </row>
    <row r="157" spans="1:5" ht="26.25" customHeight="1" x14ac:dyDescent="0.15">
      <c r="A157" s="53"/>
      <c r="B157" s="44" t="s">
        <v>37</v>
      </c>
      <c r="C157" s="19">
        <v>6739.0260745528649</v>
      </c>
      <c r="D157" s="37">
        <f t="shared" ref="D157" si="38">(+C157/C156-1)*100</f>
        <v>7.3080711314111424</v>
      </c>
      <c r="E157" s="32"/>
    </row>
    <row r="158" spans="1:5" ht="26.25" customHeight="1" x14ac:dyDescent="0.15">
      <c r="A158" s="53"/>
      <c r="B158" s="44" t="s">
        <v>38</v>
      </c>
      <c r="C158" s="19">
        <v>8499.3557412238461</v>
      </c>
      <c r="D158" s="37">
        <f t="shared" ref="D158" si="39">(+C158/C157-1)*100</f>
        <v>26.121425369136574</v>
      </c>
      <c r="E158" s="32"/>
    </row>
    <row r="159" spans="1:5" ht="26.25" customHeight="1" x14ac:dyDescent="0.15">
      <c r="A159" s="53"/>
      <c r="B159" s="44" t="s">
        <v>49</v>
      </c>
      <c r="C159" s="19">
        <v>8986.0298948944692</v>
      </c>
      <c r="D159" s="37">
        <f t="shared" ref="D159" si="40">(+C159/C158-1)*100</f>
        <v>5.7260122824385418</v>
      </c>
      <c r="E159" s="32"/>
    </row>
    <row r="160" spans="1:5" ht="26.25" customHeight="1" x14ac:dyDescent="0.15">
      <c r="A160" s="53"/>
      <c r="B160" s="44" t="s">
        <v>50</v>
      </c>
      <c r="C160" s="19">
        <v>11294.321031248557</v>
      </c>
      <c r="D160" s="37">
        <f t="shared" ref="D160" si="41">(+C160/C159-1)*100</f>
        <v>25.68755238245506</v>
      </c>
      <c r="E160" s="32"/>
    </row>
    <row r="161" spans="1:5" ht="26.25" customHeight="1" x14ac:dyDescent="0.15">
      <c r="A161" s="53"/>
      <c r="B161" s="44" t="s">
        <v>51</v>
      </c>
      <c r="C161" s="19">
        <v>12080.544162793405</v>
      </c>
      <c r="D161" s="37">
        <f t="shared" ref="D161" si="42">(+C161/C160-1)*100</f>
        <v>6.9612252863148205</v>
      </c>
      <c r="E161" s="32"/>
    </row>
    <row r="162" spans="1:5" ht="26.25" customHeight="1" x14ac:dyDescent="0.15">
      <c r="A162" s="53"/>
      <c r="B162" s="44" t="s">
        <v>52</v>
      </c>
      <c r="C162" s="19">
        <v>10546.071324201095</v>
      </c>
      <c r="D162" s="37">
        <f t="shared" ref="D162" si="43">(+C162/C161-1)*100</f>
        <v>-12.702017540884448</v>
      </c>
      <c r="E162" s="32"/>
    </row>
    <row r="163" spans="1:5" ht="26.25" customHeight="1" x14ac:dyDescent="0.15">
      <c r="A163" s="53"/>
      <c r="B163" s="44" t="s">
        <v>53</v>
      </c>
      <c r="C163" s="19">
        <v>11857.458434034954</v>
      </c>
      <c r="D163" s="37">
        <f t="shared" ref="D163" si="44">(+C163/C162-1)*100</f>
        <v>12.434840136387958</v>
      </c>
      <c r="E163" s="32"/>
    </row>
    <row r="164" spans="1:5" ht="26.25" customHeight="1" x14ac:dyDescent="0.15">
      <c r="A164" s="53"/>
      <c r="B164" s="44" t="s">
        <v>54</v>
      </c>
      <c r="C164" s="19">
        <v>17419.66277913627</v>
      </c>
      <c r="D164" s="37">
        <f t="shared" ref="D164" si="45">(+C164/C163-1)*100</f>
        <v>46.908908650574645</v>
      </c>
      <c r="E164" s="32"/>
    </row>
    <row r="165" spans="1:5" ht="26.25" customHeight="1" x14ac:dyDescent="0.15">
      <c r="A165" s="53"/>
      <c r="B165" s="44" t="s">
        <v>55</v>
      </c>
      <c r="C165" s="19">
        <v>15399.427106300749</v>
      </c>
      <c r="D165" s="37">
        <f t="shared" ref="D165" si="46">(+C165/C164-1)*100</f>
        <v>-11.597444212612318</v>
      </c>
      <c r="E165" s="32"/>
    </row>
    <row r="166" spans="1:5" ht="26.25" customHeight="1" x14ac:dyDescent="0.15">
      <c r="A166" s="54"/>
      <c r="B166" s="44" t="s">
        <v>56</v>
      </c>
      <c r="C166" s="19">
        <v>25943.467627699054</v>
      </c>
      <c r="D166" s="37">
        <f t="shared" ref="D166" si="47">(+C166/C165-1)*100</f>
        <v>68.470342751154419</v>
      </c>
      <c r="E166" s="32"/>
    </row>
    <row r="167" spans="1:5" ht="26.25" customHeight="1" x14ac:dyDescent="0.15">
      <c r="A167" s="49">
        <v>2024</v>
      </c>
      <c r="B167" s="44" t="s">
        <v>58</v>
      </c>
      <c r="C167" s="19">
        <v>15649.97959752231</v>
      </c>
      <c r="D167" s="37">
        <f t="shared" ref="D167" si="48">(+C167/C166-1)*100</f>
        <v>-39.676608300375008</v>
      </c>
      <c r="E167" s="32"/>
    </row>
    <row r="168" spans="1:5" ht="26.25" customHeight="1" x14ac:dyDescent="0.15">
      <c r="A168" s="50"/>
      <c r="B168" s="44" t="s">
        <v>59</v>
      </c>
      <c r="C168" s="19">
        <v>17658.996771016318</v>
      </c>
      <c r="D168" s="37">
        <f t="shared" ref="D168" si="49">(+C168/C167-1)*100</f>
        <v>12.837187173151809</v>
      </c>
      <c r="E168" s="32"/>
    </row>
    <row r="169" spans="1:5" ht="26.25" customHeight="1" x14ac:dyDescent="0.15">
      <c r="A169" s="50"/>
      <c r="B169" s="44" t="s">
        <v>60</v>
      </c>
      <c r="C169" s="19">
        <v>21100.140322966054</v>
      </c>
      <c r="D169" s="37">
        <f t="shared" ref="D169" si="50">(+C169/C168-1)*100</f>
        <v>19.4866310729366</v>
      </c>
      <c r="E169" s="32"/>
    </row>
    <row r="170" spans="1:5" ht="26.25" customHeight="1" x14ac:dyDescent="0.15">
      <c r="A170" s="50"/>
      <c r="B170" s="44" t="s">
        <v>61</v>
      </c>
      <c r="C170" s="19">
        <v>22658.553739511706</v>
      </c>
      <c r="D170" s="37">
        <f t="shared" ref="D170" si="51">(+C170/C169-1)*100</f>
        <v>7.3857964577108914</v>
      </c>
      <c r="E170" s="32"/>
    </row>
    <row r="171" spans="1:5" ht="26.25" customHeight="1" x14ac:dyDescent="0.15">
      <c r="A171" s="50"/>
      <c r="B171" s="44" t="s">
        <v>49</v>
      </c>
      <c r="C171" s="19">
        <v>26398.500618347844</v>
      </c>
      <c r="D171" s="37">
        <f t="shared" ref="D171" si="52">(+C171/C170-1)*100</f>
        <v>16.505673406305998</v>
      </c>
      <c r="E171" s="32"/>
    </row>
    <row r="172" spans="1:5" ht="26.25" customHeight="1" x14ac:dyDescent="0.15">
      <c r="A172" s="50"/>
      <c r="B172" s="44" t="s">
        <v>50</v>
      </c>
      <c r="C172" s="19">
        <v>35357.932937885322</v>
      </c>
      <c r="D172" s="37">
        <f t="shared" ref="D172:D173" si="53">(+C172/C171-1)*100</f>
        <v>33.939171201679443</v>
      </c>
      <c r="E172" s="32"/>
    </row>
    <row r="173" spans="1:5" ht="26.25" customHeight="1" x14ac:dyDescent="0.15">
      <c r="A173" s="50"/>
      <c r="B173" s="44" t="s">
        <v>51</v>
      </c>
      <c r="C173" s="19">
        <v>37140.543323361497</v>
      </c>
      <c r="D173" s="37">
        <f t="shared" si="53"/>
        <v>5.041613684283397</v>
      </c>
      <c r="E173" s="32"/>
    </row>
    <row r="174" spans="1:5" ht="26.25" customHeight="1" x14ac:dyDescent="0.15">
      <c r="A174" s="50"/>
      <c r="B174" s="44" t="s">
        <v>52</v>
      </c>
      <c r="C174" s="19">
        <v>34022.821329342827</v>
      </c>
      <c r="D174" s="37">
        <f t="shared" ref="D174" si="54">(+C174/C173-1)*100</f>
        <v>-8.3943898366656722</v>
      </c>
      <c r="E174" s="32"/>
    </row>
    <row r="175" spans="1:5" ht="26.25" customHeight="1" x14ac:dyDescent="0.15">
      <c r="A175" s="50"/>
      <c r="B175" s="44" t="s">
        <v>53</v>
      </c>
      <c r="C175" s="19">
        <v>32054.952753874182</v>
      </c>
      <c r="D175" s="37">
        <f t="shared" ref="D175" si="55">(+C175/C174-1)*100</f>
        <v>-5.7839664630383369</v>
      </c>
      <c r="E175" s="32"/>
    </row>
    <row r="176" spans="1:5" ht="26.25" customHeight="1" x14ac:dyDescent="0.15">
      <c r="A176" s="50"/>
      <c r="B176" s="44" t="s">
        <v>54</v>
      </c>
      <c r="C176" s="19">
        <v>41371.359910929365</v>
      </c>
      <c r="D176" s="37">
        <f t="shared" ref="D176:D177" si="56">(+C176/C175-1)*100</f>
        <v>29.063861764479416</v>
      </c>
      <c r="E176" s="32"/>
    </row>
    <row r="177" spans="1:5" ht="26.25" customHeight="1" x14ac:dyDescent="0.15">
      <c r="A177" s="50"/>
      <c r="B177" s="44" t="s">
        <v>55</v>
      </c>
      <c r="C177" s="19">
        <v>37722.823457125545</v>
      </c>
      <c r="D177" s="37">
        <f t="shared" si="56"/>
        <v>-8.8189908711218337</v>
      </c>
      <c r="E177" s="32"/>
    </row>
    <row r="178" spans="1:5" ht="26.25" customHeight="1" x14ac:dyDescent="0.15">
      <c r="A178" s="51"/>
      <c r="B178" s="44" t="s">
        <v>57</v>
      </c>
      <c r="C178" s="19">
        <v>59292.954531632771</v>
      </c>
      <c r="D178" s="37">
        <f t="shared" ref="D178" si="57">(+C178/C177-1)*100</f>
        <v>57.180584849442909</v>
      </c>
      <c r="E178" s="32"/>
    </row>
    <row r="179" spans="1:5" ht="26.25" customHeight="1" x14ac:dyDescent="0.15">
      <c r="A179" s="45"/>
      <c r="B179" s="46"/>
      <c r="C179" s="47"/>
      <c r="D179" s="48"/>
      <c r="E179" s="32"/>
    </row>
    <row r="180" spans="1:5" ht="26.25" customHeight="1" x14ac:dyDescent="0.15">
      <c r="A180" s="45"/>
      <c r="B180" s="46"/>
      <c r="C180" s="47"/>
      <c r="D180" s="48"/>
      <c r="E180" s="32"/>
    </row>
    <row r="181" spans="1:5" ht="26.25" customHeight="1" x14ac:dyDescent="0.15">
      <c r="A181" s="45"/>
      <c r="B181" s="46"/>
      <c r="C181" s="47"/>
      <c r="D181" s="48"/>
      <c r="E181" s="32"/>
    </row>
    <row r="182" spans="1:5" ht="26.25" customHeight="1" x14ac:dyDescent="0.15">
      <c r="A182" s="45"/>
      <c r="B182" s="46"/>
      <c r="C182" s="47"/>
      <c r="D182" s="48"/>
      <c r="E182" s="32"/>
    </row>
    <row r="183" spans="1:5" ht="26.25" customHeight="1" x14ac:dyDescent="0.15">
      <c r="A183" s="45"/>
      <c r="B183" s="46"/>
      <c r="C183" s="47"/>
      <c r="D183" s="48"/>
      <c r="E183" s="32"/>
    </row>
    <row r="185" spans="1:5" x14ac:dyDescent="0.15">
      <c r="A185" s="1" t="s">
        <v>17</v>
      </c>
    </row>
  </sheetData>
  <mergeCells count="8">
    <mergeCell ref="A167:A178"/>
    <mergeCell ref="A155:A166"/>
    <mergeCell ref="A8:B10"/>
    <mergeCell ref="C8:D8"/>
    <mergeCell ref="C9:C10"/>
    <mergeCell ref="D9:D10"/>
    <mergeCell ref="A143:A154"/>
    <mergeCell ref="A131:A142"/>
  </mergeCells>
  <hyperlinks>
    <hyperlink ref="F1" location="Índice!A1" display="Volver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workbookViewId="0">
      <pane ySplit="10" topLeftCell="A175" activePane="bottomLeft" state="frozen"/>
      <selection activeCell="BC16" sqref="BC16"/>
      <selection pane="bottomLeft" activeCell="C178" sqref="C178"/>
    </sheetView>
  </sheetViews>
  <sheetFormatPr baseColWidth="10" defaultColWidth="11.42578125" defaultRowHeight="10.5" x14ac:dyDescent="0.15"/>
  <cols>
    <col min="1" max="1" width="7.140625" style="1" customWidth="1"/>
    <col min="2" max="2" width="9.42578125" style="1" customWidth="1"/>
    <col min="3" max="16384" width="11.42578125" style="1"/>
  </cols>
  <sheetData>
    <row r="1" spans="1:6" ht="15.75" thickBot="1" x14ac:dyDescent="0.2">
      <c r="F1" s="27" t="s">
        <v>36</v>
      </c>
    </row>
    <row r="6" spans="1:6" s="35" customFormat="1" x14ac:dyDescent="0.15">
      <c r="A6" s="34" t="s">
        <v>24</v>
      </c>
    </row>
    <row r="8" spans="1:6" ht="20.100000000000001" customHeight="1" x14ac:dyDescent="0.15">
      <c r="A8" s="55" t="s">
        <v>0</v>
      </c>
      <c r="B8" s="55"/>
      <c r="C8" s="56" t="s">
        <v>25</v>
      </c>
      <c r="D8" s="56"/>
    </row>
    <row r="9" spans="1:6" ht="20.100000000000001" customHeight="1" x14ac:dyDescent="0.15">
      <c r="A9" s="55"/>
      <c r="B9" s="55"/>
      <c r="C9" s="57" t="s">
        <v>2</v>
      </c>
      <c r="D9" s="57" t="s">
        <v>3</v>
      </c>
    </row>
    <row r="10" spans="1:6" ht="20.100000000000001" customHeight="1" x14ac:dyDescent="0.15">
      <c r="A10" s="55"/>
      <c r="B10" s="55"/>
      <c r="C10" s="57"/>
      <c r="D10" s="57"/>
    </row>
    <row r="11" spans="1:6" ht="20.100000000000001" customHeight="1" x14ac:dyDescent="0.15">
      <c r="A11" s="18">
        <v>2011</v>
      </c>
      <c r="B11" s="18" t="s">
        <v>4</v>
      </c>
      <c r="C11" s="19">
        <v>100</v>
      </c>
      <c r="D11" s="18"/>
    </row>
    <row r="12" spans="1:6" ht="20.100000000000001" customHeight="1" x14ac:dyDescent="0.15">
      <c r="A12" s="18"/>
      <c r="B12" s="18" t="s">
        <v>5</v>
      </c>
      <c r="C12" s="19">
        <v>101.36785357773527</v>
      </c>
      <c r="D12" s="20">
        <f>+(C12/C11-1)*100</f>
        <v>1.3678535777352785</v>
      </c>
    </row>
    <row r="13" spans="1:6" ht="20.100000000000001" customHeight="1" x14ac:dyDescent="0.15">
      <c r="A13" s="18"/>
      <c r="B13" s="18" t="s">
        <v>37</v>
      </c>
      <c r="C13" s="19">
        <v>115.38530990522187</v>
      </c>
      <c r="D13" s="20">
        <f t="shared" ref="D13:D20" si="0">+(C13/C12-1)*100</f>
        <v>13.828305357908288</v>
      </c>
    </row>
    <row r="14" spans="1:6" ht="20.100000000000001" customHeight="1" x14ac:dyDescent="0.15">
      <c r="A14" s="18"/>
      <c r="B14" s="18" t="s">
        <v>38</v>
      </c>
      <c r="C14" s="19">
        <v>119.09692054640843</v>
      </c>
      <c r="D14" s="20">
        <f t="shared" si="0"/>
        <v>3.2167098604105604</v>
      </c>
    </row>
    <row r="15" spans="1:6" ht="20.100000000000001" customHeight="1" x14ac:dyDescent="0.15">
      <c r="A15" s="18"/>
      <c r="B15" s="18" t="s">
        <v>39</v>
      </c>
      <c r="C15" s="19">
        <v>123.95732778568573</v>
      </c>
      <c r="D15" s="20">
        <f t="shared" si="0"/>
        <v>4.0810519843654136</v>
      </c>
    </row>
    <row r="16" spans="1:6" ht="20.100000000000001" customHeight="1" x14ac:dyDescent="0.15">
      <c r="A16" s="18"/>
      <c r="B16" s="18" t="s">
        <v>40</v>
      </c>
      <c r="C16" s="19">
        <v>137.31498159288438</v>
      </c>
      <c r="D16" s="20">
        <f t="shared" si="0"/>
        <v>10.776009813871724</v>
      </c>
    </row>
    <row r="17" spans="1:4" ht="20.100000000000001" customHeight="1" x14ac:dyDescent="0.15">
      <c r="A17" s="18"/>
      <c r="B17" s="18" t="s">
        <v>41</v>
      </c>
      <c r="C17" s="19">
        <v>157.18691476462996</v>
      </c>
      <c r="D17" s="20">
        <f t="shared" si="0"/>
        <v>14.471788104420025</v>
      </c>
    </row>
    <row r="18" spans="1:4" ht="20.100000000000001" customHeight="1" x14ac:dyDescent="0.15">
      <c r="A18" s="18"/>
      <c r="B18" s="18" t="s">
        <v>42</v>
      </c>
      <c r="C18" s="19">
        <v>122.60485507193512</v>
      </c>
      <c r="D18" s="20">
        <f t="shared" si="0"/>
        <v>-22.000597024553635</v>
      </c>
    </row>
    <row r="19" spans="1:4" ht="20.100000000000001" customHeight="1" x14ac:dyDescent="0.15">
      <c r="A19" s="18"/>
      <c r="B19" s="18" t="s">
        <v>43</v>
      </c>
      <c r="C19" s="19">
        <v>122.01000929126641</v>
      </c>
      <c r="D19" s="20">
        <f t="shared" si="0"/>
        <v>-0.48517310372391265</v>
      </c>
    </row>
    <row r="20" spans="1:4" ht="20.100000000000001" customHeight="1" x14ac:dyDescent="0.15">
      <c r="A20" s="18"/>
      <c r="B20" s="18" t="s">
        <v>44</v>
      </c>
      <c r="C20" s="19">
        <v>143.97537450607655</v>
      </c>
      <c r="D20" s="20">
        <f t="shared" si="0"/>
        <v>18.002920696755019</v>
      </c>
    </row>
    <row r="21" spans="1:4" ht="20.100000000000001" customHeight="1" x14ac:dyDescent="0.15">
      <c r="A21" s="18"/>
      <c r="B21" s="18" t="s">
        <v>45</v>
      </c>
      <c r="C21" s="19">
        <v>127.14994205976411</v>
      </c>
      <c r="D21" s="20">
        <f>+(C21/C20-1)*100</f>
        <v>-11.686326570799999</v>
      </c>
    </row>
    <row r="22" spans="1:4" ht="20.100000000000001" customHeight="1" x14ac:dyDescent="0.15">
      <c r="A22" s="18"/>
      <c r="B22" s="18" t="s">
        <v>46</v>
      </c>
      <c r="C22" s="19">
        <v>187.55800315020852</v>
      </c>
      <c r="D22" s="20">
        <f t="shared" ref="D22:D23" si="1">+(C22/C21-1)*100</f>
        <v>47.509310749076782</v>
      </c>
    </row>
    <row r="23" spans="1:4" ht="20.100000000000001" customHeight="1" x14ac:dyDescent="0.15">
      <c r="A23" s="18">
        <v>2012</v>
      </c>
      <c r="B23" s="18" t="s">
        <v>4</v>
      </c>
      <c r="C23" s="19">
        <v>116.33096024133457</v>
      </c>
      <c r="D23" s="20">
        <f t="shared" si="1"/>
        <v>-37.976008334782044</v>
      </c>
    </row>
    <row r="24" spans="1:4" ht="20.100000000000001" customHeight="1" x14ac:dyDescent="0.15">
      <c r="A24" s="18"/>
      <c r="B24" s="18" t="s">
        <v>5</v>
      </c>
      <c r="C24" s="19">
        <v>123.58633163716907</v>
      </c>
      <c r="D24" s="20">
        <f>+(C24/C23-1)*100</f>
        <v>6.2368361619149937</v>
      </c>
    </row>
    <row r="25" spans="1:4" ht="20.100000000000001" customHeight="1" x14ac:dyDescent="0.15">
      <c r="A25" s="18"/>
      <c r="B25" s="18" t="s">
        <v>37</v>
      </c>
      <c r="C25" s="19">
        <v>129.00100519329459</v>
      </c>
      <c r="D25" s="20">
        <f t="shared" ref="D25:D27" si="2">+(C25/C24-1)*100</f>
        <v>4.3812883547852177</v>
      </c>
    </row>
    <row r="26" spans="1:4" ht="20.100000000000001" customHeight="1" x14ac:dyDescent="0.15">
      <c r="A26" s="18"/>
      <c r="B26" s="18" t="s">
        <v>38</v>
      </c>
      <c r="C26" s="19">
        <v>152.31243540584629</v>
      </c>
      <c r="D26" s="20">
        <f>+(C26/C25-1)*100</f>
        <v>18.070735323048016</v>
      </c>
    </row>
    <row r="27" spans="1:4" ht="20.100000000000001" customHeight="1" x14ac:dyDescent="0.15">
      <c r="A27" s="18"/>
      <c r="B27" s="18" t="s">
        <v>39</v>
      </c>
      <c r="C27" s="19">
        <v>144.99364564128899</v>
      </c>
      <c r="D27" s="20">
        <f t="shared" si="2"/>
        <v>-4.8051163682439331</v>
      </c>
    </row>
    <row r="28" spans="1:4" ht="20.100000000000001" customHeight="1" x14ac:dyDescent="0.15">
      <c r="A28" s="18"/>
      <c r="B28" s="18" t="s">
        <v>40</v>
      </c>
      <c r="C28" s="19">
        <v>168.41060462667258</v>
      </c>
      <c r="D28" s="20">
        <f>+(C28/C27-1)*100</f>
        <v>16.15033464522757</v>
      </c>
    </row>
    <row r="29" spans="1:4" ht="20.100000000000001" customHeight="1" x14ac:dyDescent="0.15">
      <c r="A29" s="18"/>
      <c r="B29" s="18" t="s">
        <v>41</v>
      </c>
      <c r="C29" s="19">
        <v>173.55218524970411</v>
      </c>
      <c r="D29" s="20">
        <f t="shared" ref="D29" si="3">+(C29/C28-1)*100</f>
        <v>3.053002888048062</v>
      </c>
    </row>
    <row r="30" spans="1:4" ht="20.100000000000001" customHeight="1" x14ac:dyDescent="0.15">
      <c r="A30" s="18"/>
      <c r="B30" s="18" t="s">
        <v>42</v>
      </c>
      <c r="C30" s="19">
        <v>147.2538319329386</v>
      </c>
      <c r="D30" s="20">
        <f>+(C30/C29-1)*100</f>
        <v>-15.152994633244099</v>
      </c>
    </row>
    <row r="31" spans="1:4" ht="20.100000000000001" customHeight="1" x14ac:dyDescent="0.15">
      <c r="A31" s="18"/>
      <c r="B31" s="18" t="s">
        <v>43</v>
      </c>
      <c r="C31" s="19">
        <v>146.16345710604924</v>
      </c>
      <c r="D31" s="20">
        <f t="shared" ref="D31" si="4">+(C31/C30-1)*100</f>
        <v>-0.7404729728092474</v>
      </c>
    </row>
    <row r="32" spans="1:4" ht="20.100000000000001" customHeight="1" x14ac:dyDescent="0.15">
      <c r="A32" s="18"/>
      <c r="B32" s="18" t="s">
        <v>44</v>
      </c>
      <c r="C32" s="19">
        <v>169.32032202095783</v>
      </c>
      <c r="D32" s="20">
        <f>+(C32/C31-1)*100</f>
        <v>15.843128900616431</v>
      </c>
    </row>
    <row r="33" spans="1:4" ht="20.100000000000001" customHeight="1" x14ac:dyDescent="0.15">
      <c r="A33" s="18"/>
      <c r="B33" s="18" t="s">
        <v>45</v>
      </c>
      <c r="C33" s="19">
        <v>147.54471852350065</v>
      </c>
      <c r="D33" s="20">
        <f t="shared" ref="D33" si="5">+(C33/C32-1)*100</f>
        <v>-12.860596553059878</v>
      </c>
    </row>
    <row r="34" spans="1:4" ht="20.100000000000001" customHeight="1" x14ac:dyDescent="0.15">
      <c r="A34" s="18"/>
      <c r="B34" s="18" t="s">
        <v>46</v>
      </c>
      <c r="C34" s="19">
        <v>235.73731548107099</v>
      </c>
      <c r="D34" s="20">
        <f>+(C34/C33-1)*100</f>
        <v>59.773469250628033</v>
      </c>
    </row>
    <row r="35" spans="1:4" ht="20.100000000000001" customHeight="1" x14ac:dyDescent="0.15">
      <c r="A35" s="18">
        <v>2013</v>
      </c>
      <c r="B35" s="18" t="s">
        <v>4</v>
      </c>
      <c r="C35" s="19">
        <v>138.4653189192602</v>
      </c>
      <c r="D35" s="20">
        <f t="shared" ref="D35:D52" si="6">+(C35/C34-1)*100</f>
        <v>-41.262876165068342</v>
      </c>
    </row>
    <row r="36" spans="1:4" ht="20.100000000000001" customHeight="1" x14ac:dyDescent="0.15">
      <c r="A36" s="18"/>
      <c r="B36" s="18" t="s">
        <v>5</v>
      </c>
      <c r="C36" s="19">
        <v>141.30250945525196</v>
      </c>
      <c r="D36" s="20">
        <f t="shared" si="6"/>
        <v>2.0490261085854611</v>
      </c>
    </row>
    <row r="37" spans="1:4" ht="20.100000000000001" customHeight="1" x14ac:dyDescent="0.15">
      <c r="A37" s="18"/>
      <c r="B37" s="18" t="s">
        <v>37</v>
      </c>
      <c r="C37" s="19">
        <v>163.92869946252878</v>
      </c>
      <c r="D37" s="20">
        <f t="shared" si="6"/>
        <v>16.012588944460425</v>
      </c>
    </row>
    <row r="38" spans="1:4" ht="20.100000000000001" customHeight="1" x14ac:dyDescent="0.15">
      <c r="A38" s="18"/>
      <c r="B38" s="18" t="s">
        <v>38</v>
      </c>
      <c r="C38" s="19">
        <v>152.55375089294228</v>
      </c>
      <c r="D38" s="20">
        <f t="shared" si="6"/>
        <v>-6.9389610281063829</v>
      </c>
    </row>
    <row r="39" spans="1:4" ht="20.100000000000001" customHeight="1" x14ac:dyDescent="0.15">
      <c r="A39" s="18"/>
      <c r="B39" s="18" t="s">
        <v>39</v>
      </c>
      <c r="C39" s="19">
        <v>168.64129283062448</v>
      </c>
      <c r="D39" s="20">
        <f t="shared" si="6"/>
        <v>10.545490912886146</v>
      </c>
    </row>
    <row r="40" spans="1:4" ht="20.100000000000001" customHeight="1" x14ac:dyDescent="0.15">
      <c r="A40" s="18"/>
      <c r="B40" s="18" t="s">
        <v>40</v>
      </c>
      <c r="C40" s="19">
        <v>179.67417570746994</v>
      </c>
      <c r="D40" s="20">
        <f t="shared" si="6"/>
        <v>6.542219104028324</v>
      </c>
    </row>
    <row r="41" spans="1:4" ht="20.100000000000001" customHeight="1" x14ac:dyDescent="0.15">
      <c r="A41" s="18"/>
      <c r="B41" s="18" t="s">
        <v>41</v>
      </c>
      <c r="C41" s="19">
        <v>197.90924219988455</v>
      </c>
      <c r="D41" s="20">
        <f t="shared" si="6"/>
        <v>10.148963489390583</v>
      </c>
    </row>
    <row r="42" spans="1:4" ht="20.100000000000001" customHeight="1" x14ac:dyDescent="0.15">
      <c r="A42" s="18"/>
      <c r="B42" s="18" t="s">
        <v>42</v>
      </c>
      <c r="C42" s="19">
        <v>168.8548390755933</v>
      </c>
      <c r="D42" s="20">
        <f t="shared" si="6"/>
        <v>-14.680670190706325</v>
      </c>
    </row>
    <row r="43" spans="1:4" ht="20.100000000000001" customHeight="1" x14ac:dyDescent="0.15">
      <c r="A43" s="18"/>
      <c r="B43" s="18" t="s">
        <v>43</v>
      </c>
      <c r="C43" s="19">
        <v>156.87980999582311</v>
      </c>
      <c r="D43" s="20">
        <f t="shared" si="6"/>
        <v>-7.0919075493058203</v>
      </c>
    </row>
    <row r="44" spans="1:4" ht="20.100000000000001" customHeight="1" x14ac:dyDescent="0.15">
      <c r="A44" s="18"/>
      <c r="B44" s="18" t="s">
        <v>44</v>
      </c>
      <c r="C44" s="19">
        <v>182.64443571493595</v>
      </c>
      <c r="D44" s="20">
        <f t="shared" si="6"/>
        <v>16.42316224108049</v>
      </c>
    </row>
    <row r="45" spans="1:4" ht="20.100000000000001" customHeight="1" x14ac:dyDescent="0.15">
      <c r="A45" s="18"/>
      <c r="B45" s="18" t="s">
        <v>45</v>
      </c>
      <c r="C45" s="19">
        <v>163.64277675387447</v>
      </c>
      <c r="D45" s="20">
        <f t="shared" si="6"/>
        <v>-10.4036341904872</v>
      </c>
    </row>
    <row r="46" spans="1:4" ht="20.100000000000001" customHeight="1" x14ac:dyDescent="0.15">
      <c r="A46" s="18"/>
      <c r="B46" s="18" t="s">
        <v>46</v>
      </c>
      <c r="C46" s="19">
        <v>250.83426238381466</v>
      </c>
      <c r="D46" s="20">
        <f t="shared" si="6"/>
        <v>53.281597489072063</v>
      </c>
    </row>
    <row r="47" spans="1:4" ht="20.100000000000001" customHeight="1" x14ac:dyDescent="0.15">
      <c r="A47" s="18">
        <v>2014</v>
      </c>
      <c r="B47" s="18" t="s">
        <v>4</v>
      </c>
      <c r="C47" s="19">
        <v>154.92618585371105</v>
      </c>
      <c r="D47" s="20">
        <f t="shared" si="6"/>
        <v>-38.235636399364623</v>
      </c>
    </row>
    <row r="48" spans="1:4" ht="20.100000000000001" customHeight="1" x14ac:dyDescent="0.15">
      <c r="A48" s="18"/>
      <c r="B48" s="18" t="s">
        <v>5</v>
      </c>
      <c r="C48" s="19">
        <v>144.55894253896915</v>
      </c>
      <c r="D48" s="20">
        <f t="shared" si="6"/>
        <v>-6.6917308120727608</v>
      </c>
    </row>
    <row r="49" spans="1:4" ht="20.100000000000001" customHeight="1" x14ac:dyDescent="0.15">
      <c r="A49" s="18"/>
      <c r="B49" s="18" t="s">
        <v>37</v>
      </c>
      <c r="C49" s="19">
        <v>165.07776006354266</v>
      </c>
      <c r="D49" s="20">
        <f t="shared" si="6"/>
        <v>14.194083855477979</v>
      </c>
    </row>
    <row r="50" spans="1:4" ht="20.100000000000001" customHeight="1" x14ac:dyDescent="0.15">
      <c r="A50" s="18"/>
      <c r="B50" s="18" t="s">
        <v>38</v>
      </c>
      <c r="C50" s="19">
        <v>164.39323875348447</v>
      </c>
      <c r="D50" s="20">
        <f t="shared" si="6"/>
        <v>-0.41466597910869707</v>
      </c>
    </row>
    <row r="51" spans="1:4" ht="20.100000000000001" customHeight="1" x14ac:dyDescent="0.15">
      <c r="A51" s="18"/>
      <c r="B51" s="18" t="s">
        <v>39</v>
      </c>
      <c r="C51" s="19">
        <v>170.21696743519448</v>
      </c>
      <c r="D51" s="20">
        <f t="shared" si="6"/>
        <v>3.5425597341280923</v>
      </c>
    </row>
    <row r="52" spans="1:4" ht="20.100000000000001" customHeight="1" x14ac:dyDescent="0.15">
      <c r="A52" s="18"/>
      <c r="B52" s="18" t="s">
        <v>40</v>
      </c>
      <c r="C52" s="19">
        <v>174.23267398079187</v>
      </c>
      <c r="D52" s="20">
        <f t="shared" si="6"/>
        <v>2.3591693625526933</v>
      </c>
    </row>
    <row r="53" spans="1:4" ht="20.100000000000001" customHeight="1" x14ac:dyDescent="0.15">
      <c r="A53" s="18"/>
      <c r="B53" s="18" t="s">
        <v>41</v>
      </c>
      <c r="C53" s="19">
        <v>175.60036072215161</v>
      </c>
      <c r="D53" s="20">
        <f>+(C53/C52-1)*100</f>
        <v>0.78497718603027788</v>
      </c>
    </row>
    <row r="54" spans="1:4" ht="20.100000000000001" customHeight="1" x14ac:dyDescent="0.15">
      <c r="A54" s="18"/>
      <c r="B54" s="18" t="s">
        <v>42</v>
      </c>
      <c r="C54" s="19">
        <v>160.8388674605533</v>
      </c>
      <c r="D54" s="20">
        <f t="shared" ref="D54:D105" si="7">+(C54/C53-1)*100</f>
        <v>-8.4063000787083055</v>
      </c>
    </row>
    <row r="55" spans="1:4" ht="20.100000000000001" customHeight="1" x14ac:dyDescent="0.15">
      <c r="A55" s="18"/>
      <c r="B55" s="18" t="s">
        <v>43</v>
      </c>
      <c r="C55" s="19">
        <v>156.79310340648126</v>
      </c>
      <c r="D55" s="20">
        <f t="shared" si="7"/>
        <v>-2.515414413163708</v>
      </c>
    </row>
    <row r="56" spans="1:4" ht="20.100000000000001" customHeight="1" x14ac:dyDescent="0.15">
      <c r="A56" s="18"/>
      <c r="B56" s="18" t="s">
        <v>44</v>
      </c>
      <c r="C56" s="19">
        <v>198.39622865253179</v>
      </c>
      <c r="D56" s="20">
        <f t="shared" si="7"/>
        <v>26.533772431428758</v>
      </c>
    </row>
    <row r="57" spans="1:4" ht="20.100000000000001" customHeight="1" x14ac:dyDescent="0.15">
      <c r="A57" s="18"/>
      <c r="B57" s="18" t="s">
        <v>45</v>
      </c>
      <c r="C57" s="19">
        <v>169.48770829574116</v>
      </c>
      <c r="D57" s="20">
        <f t="shared" si="7"/>
        <v>-14.5711037720483</v>
      </c>
    </row>
    <row r="58" spans="1:4" ht="20.100000000000001" customHeight="1" x14ac:dyDescent="0.15">
      <c r="A58" s="18"/>
      <c r="B58" s="18" t="s">
        <v>46</v>
      </c>
      <c r="C58" s="19">
        <v>268.36167056530684</v>
      </c>
      <c r="D58" s="20">
        <f t="shared" si="7"/>
        <v>58.336951548745539</v>
      </c>
    </row>
    <row r="59" spans="1:4" ht="20.100000000000001" customHeight="1" x14ac:dyDescent="0.15">
      <c r="A59" s="18">
        <v>2015</v>
      </c>
      <c r="B59" s="18" t="s">
        <v>4</v>
      </c>
      <c r="C59" s="19">
        <v>159.70041133312188</v>
      </c>
      <c r="D59" s="20">
        <f t="shared" si="7"/>
        <v>-40.490603223362264</v>
      </c>
    </row>
    <row r="60" spans="1:4" ht="20.100000000000001" customHeight="1" x14ac:dyDescent="0.15">
      <c r="A60" s="18"/>
      <c r="B60" s="18" t="s">
        <v>5</v>
      </c>
      <c r="C60" s="19">
        <v>169.99141240588764</v>
      </c>
      <c r="D60" s="20">
        <f t="shared" si="7"/>
        <v>6.4439414944897022</v>
      </c>
    </row>
    <row r="61" spans="1:4" ht="20.100000000000001" customHeight="1" x14ac:dyDescent="0.15">
      <c r="A61" s="18"/>
      <c r="B61" s="18" t="s">
        <v>37</v>
      </c>
      <c r="C61" s="19">
        <v>176.18090970399592</v>
      </c>
      <c r="D61" s="20">
        <f t="shared" si="7"/>
        <v>3.6410646929208701</v>
      </c>
    </row>
    <row r="62" spans="1:4" ht="20.100000000000001" customHeight="1" x14ac:dyDescent="0.15">
      <c r="A62" s="18"/>
      <c r="B62" s="18" t="s">
        <v>38</v>
      </c>
      <c r="C62" s="19">
        <v>169.44974500142428</v>
      </c>
      <c r="D62" s="20">
        <f t="shared" si="7"/>
        <v>-3.8205982213854961</v>
      </c>
    </row>
    <row r="63" spans="1:4" ht="20.100000000000001" customHeight="1" x14ac:dyDescent="0.15">
      <c r="A63" s="18"/>
      <c r="B63" s="18" t="s">
        <v>39</v>
      </c>
      <c r="C63" s="19">
        <v>182.86838332338147</v>
      </c>
      <c r="D63" s="20">
        <f t="shared" si="7"/>
        <v>7.9189486663697295</v>
      </c>
    </row>
    <row r="64" spans="1:4" ht="20.100000000000001" customHeight="1" x14ac:dyDescent="0.15">
      <c r="A64" s="18"/>
      <c r="B64" s="18" t="s">
        <v>40</v>
      </c>
      <c r="C64" s="19">
        <v>197.3848118731228</v>
      </c>
      <c r="D64" s="20">
        <f t="shared" si="7"/>
        <v>7.9381838926583237</v>
      </c>
    </row>
    <row r="65" spans="1:4" ht="20.100000000000001" customHeight="1" x14ac:dyDescent="0.15">
      <c r="A65" s="18"/>
      <c r="B65" s="18" t="s">
        <v>41</v>
      </c>
      <c r="C65" s="19">
        <v>218.09373889320767</v>
      </c>
      <c r="D65" s="20">
        <f t="shared" si="7"/>
        <v>10.491651725157247</v>
      </c>
    </row>
    <row r="66" spans="1:4" ht="20.100000000000001" customHeight="1" x14ac:dyDescent="0.15">
      <c r="A66" s="18"/>
      <c r="B66" s="18" t="s">
        <v>47</v>
      </c>
      <c r="C66" s="19">
        <v>186.185968170926</v>
      </c>
      <c r="D66" s="20">
        <f t="shared" si="7"/>
        <v>-14.63030111923832</v>
      </c>
    </row>
    <row r="67" spans="1:4" ht="20.100000000000001" customHeight="1" x14ac:dyDescent="0.15">
      <c r="A67" s="18"/>
      <c r="B67" s="18" t="s">
        <v>43</v>
      </c>
      <c r="C67" s="19">
        <v>169.17679563769403</v>
      </c>
      <c r="D67" s="20">
        <f t="shared" si="7"/>
        <v>-9.1355823966373766</v>
      </c>
    </row>
    <row r="68" spans="1:4" ht="20.100000000000001" customHeight="1" x14ac:dyDescent="0.15">
      <c r="A68" s="18"/>
      <c r="B68" s="18" t="s">
        <v>44</v>
      </c>
      <c r="C68" s="19">
        <v>205.39270119635339</v>
      </c>
      <c r="D68" s="20">
        <f t="shared" si="7"/>
        <v>21.40713531199556</v>
      </c>
    </row>
    <row r="69" spans="1:4" ht="20.100000000000001" customHeight="1" x14ac:dyDescent="0.15">
      <c r="A69" s="18"/>
      <c r="B69" s="18" t="s">
        <v>45</v>
      </c>
      <c r="C69" s="19">
        <v>178.26692931299951</v>
      </c>
      <c r="D69" s="20">
        <f t="shared" si="7"/>
        <v>-13.206784722803711</v>
      </c>
    </row>
    <row r="70" spans="1:4" ht="20.100000000000001" customHeight="1" x14ac:dyDescent="0.15">
      <c r="A70" s="18"/>
      <c r="B70" s="18" t="s">
        <v>46</v>
      </c>
      <c r="C70" s="19">
        <v>272.71837323494645</v>
      </c>
      <c r="D70" s="20">
        <f t="shared" si="7"/>
        <v>52.983155252598714</v>
      </c>
    </row>
    <row r="71" spans="1:4" ht="20.100000000000001" customHeight="1" x14ac:dyDescent="0.15">
      <c r="A71" s="18">
        <v>2016</v>
      </c>
      <c r="B71" s="18" t="s">
        <v>4</v>
      </c>
      <c r="C71" s="19">
        <v>156.63618655069453</v>
      </c>
      <c r="D71" s="20">
        <f t="shared" si="7"/>
        <v>-42.564857404839131</v>
      </c>
    </row>
    <row r="72" spans="1:4" ht="20.100000000000001" customHeight="1" x14ac:dyDescent="0.15">
      <c r="A72" s="36"/>
      <c r="B72" s="18" t="s">
        <v>5</v>
      </c>
      <c r="C72" s="19">
        <v>161.03157273662748</v>
      </c>
      <c r="D72" s="20">
        <f t="shared" si="7"/>
        <v>2.8061115906383494</v>
      </c>
    </row>
    <row r="73" spans="1:4" ht="20.100000000000001" customHeight="1" x14ac:dyDescent="0.15">
      <c r="A73" s="36"/>
      <c r="B73" s="18" t="s">
        <v>37</v>
      </c>
      <c r="C73" s="19">
        <v>171.29115446232379</v>
      </c>
      <c r="D73" s="20">
        <f t="shared" si="7"/>
        <v>6.3711615997666504</v>
      </c>
    </row>
    <row r="74" spans="1:4" ht="20.100000000000001" customHeight="1" x14ac:dyDescent="0.15">
      <c r="A74" s="36"/>
      <c r="B74" s="18" t="s">
        <v>38</v>
      </c>
      <c r="C74" s="19">
        <v>183.79468314597801</v>
      </c>
      <c r="D74" s="20">
        <f t="shared" si="7"/>
        <v>7.2995763983857209</v>
      </c>
    </row>
    <row r="75" spans="1:4" ht="20.100000000000001" customHeight="1" x14ac:dyDescent="0.15">
      <c r="A75" s="36"/>
      <c r="B75" s="18" t="s">
        <v>39</v>
      </c>
      <c r="C75" s="19">
        <v>169.941466048938</v>
      </c>
      <c r="D75" s="20">
        <f t="shared" si="7"/>
        <v>-7.5373328868480698</v>
      </c>
    </row>
    <row r="76" spans="1:4" ht="20.100000000000001" customHeight="1" x14ac:dyDescent="0.15">
      <c r="A76" s="36"/>
      <c r="B76" s="18" t="s">
        <v>40</v>
      </c>
      <c r="C76" s="19">
        <v>191.29727753150146</v>
      </c>
      <c r="D76" s="20">
        <f t="shared" si="7"/>
        <v>12.566568936396983</v>
      </c>
    </row>
    <row r="77" spans="1:4" ht="20.100000000000001" customHeight="1" x14ac:dyDescent="0.15">
      <c r="A77" s="36"/>
      <c r="B77" s="18" t="s">
        <v>41</v>
      </c>
      <c r="C77" s="19">
        <v>219.42313522352273</v>
      </c>
      <c r="D77" s="20">
        <f t="shared" si="7"/>
        <v>14.702696271978933</v>
      </c>
    </row>
    <row r="78" spans="1:4" ht="20.100000000000001" customHeight="1" x14ac:dyDescent="0.15">
      <c r="A78" s="36"/>
      <c r="B78" s="18" t="s">
        <v>42</v>
      </c>
      <c r="C78" s="19">
        <v>169.28445845037211</v>
      </c>
      <c r="D78" s="20">
        <f t="shared" si="7"/>
        <v>-22.850223483533394</v>
      </c>
    </row>
    <row r="79" spans="1:4" ht="20.100000000000001" customHeight="1" x14ac:dyDescent="0.15">
      <c r="A79" s="36"/>
      <c r="B79" s="18" t="s">
        <v>43</v>
      </c>
      <c r="C79" s="19">
        <v>162.26008957737255</v>
      </c>
      <c r="D79" s="20">
        <f t="shared" si="7"/>
        <v>-4.1494469943080148</v>
      </c>
    </row>
    <row r="80" spans="1:4" ht="20.100000000000001" customHeight="1" x14ac:dyDescent="0.15">
      <c r="A80" s="36"/>
      <c r="B80" s="18" t="s">
        <v>44</v>
      </c>
      <c r="C80" s="19">
        <v>195.19505198349145</v>
      </c>
      <c r="D80" s="20">
        <f t="shared" si="7"/>
        <v>20.297636031079659</v>
      </c>
    </row>
    <row r="81" spans="1:4" ht="20.100000000000001" customHeight="1" x14ac:dyDescent="0.15">
      <c r="A81" s="36"/>
      <c r="B81" s="18" t="s">
        <v>45</v>
      </c>
      <c r="C81" s="19">
        <v>160.83555365085272</v>
      </c>
      <c r="D81" s="20">
        <f t="shared" si="7"/>
        <v>-17.602648214435625</v>
      </c>
    </row>
    <row r="82" spans="1:4" ht="20.100000000000001" customHeight="1" x14ac:dyDescent="0.15">
      <c r="A82" s="36"/>
      <c r="B82" s="18" t="s">
        <v>46</v>
      </c>
      <c r="C82" s="19">
        <v>266.8932267098341</v>
      </c>
      <c r="D82" s="20">
        <f t="shared" si="7"/>
        <v>65.941684317644714</v>
      </c>
    </row>
    <row r="83" spans="1:4" ht="20.100000000000001" customHeight="1" x14ac:dyDescent="0.15">
      <c r="A83" s="18">
        <v>2017</v>
      </c>
      <c r="B83" s="18" t="s">
        <v>4</v>
      </c>
      <c r="C83" s="19">
        <v>160.24344280898978</v>
      </c>
      <c r="D83" s="20">
        <f t="shared" si="7"/>
        <v>-39.959719178933604</v>
      </c>
    </row>
    <row r="84" spans="1:4" ht="20.100000000000001" customHeight="1" x14ac:dyDescent="0.15">
      <c r="A84" s="36"/>
      <c r="B84" s="18" t="s">
        <v>5</v>
      </c>
      <c r="C84" s="19">
        <v>156.65952179754629</v>
      </c>
      <c r="D84" s="20">
        <f t="shared" si="7"/>
        <v>-2.2365476855833233</v>
      </c>
    </row>
    <row r="85" spans="1:4" ht="20.100000000000001" customHeight="1" x14ac:dyDescent="0.15">
      <c r="A85" s="36"/>
      <c r="B85" s="18" t="s">
        <v>37</v>
      </c>
      <c r="C85" s="19">
        <v>164.38706034284459</v>
      </c>
      <c r="D85" s="20">
        <f t="shared" si="7"/>
        <v>4.9326963702115201</v>
      </c>
    </row>
    <row r="86" spans="1:4" ht="20.100000000000001" customHeight="1" x14ac:dyDescent="0.15">
      <c r="A86" s="36"/>
      <c r="B86" s="18" t="s">
        <v>38</v>
      </c>
      <c r="C86" s="19">
        <v>191.50590722699329</v>
      </c>
      <c r="D86" s="20">
        <f t="shared" si="7"/>
        <v>16.496947404248118</v>
      </c>
    </row>
    <row r="87" spans="1:4" ht="20.100000000000001" customHeight="1" x14ac:dyDescent="0.15">
      <c r="A87" s="36"/>
      <c r="B87" s="18" t="s">
        <v>39</v>
      </c>
      <c r="C87" s="19">
        <v>181.03871179826965</v>
      </c>
      <c r="D87" s="20">
        <f t="shared" si="7"/>
        <v>-5.4657297940772125</v>
      </c>
    </row>
    <row r="88" spans="1:4" ht="20.100000000000001" customHeight="1" x14ac:dyDescent="0.15">
      <c r="A88" s="36"/>
      <c r="B88" s="18" t="s">
        <v>40</v>
      </c>
      <c r="C88" s="19">
        <v>195.7463265519373</v>
      </c>
      <c r="D88" s="20">
        <f t="shared" si="7"/>
        <v>8.1240164645317812</v>
      </c>
    </row>
    <row r="89" spans="1:4" ht="20.100000000000001" customHeight="1" x14ac:dyDescent="0.15">
      <c r="A89" s="36"/>
      <c r="B89" s="18" t="s">
        <v>41</v>
      </c>
      <c r="C89" s="19">
        <v>223.08332238199833</v>
      </c>
      <c r="D89" s="20">
        <f t="shared" si="7"/>
        <v>13.965521760536181</v>
      </c>
    </row>
    <row r="90" spans="1:4" ht="20.100000000000001" customHeight="1" x14ac:dyDescent="0.15">
      <c r="A90" s="36"/>
      <c r="B90" s="18" t="s">
        <v>42</v>
      </c>
      <c r="C90" s="19">
        <v>180.61977811192165</v>
      </c>
      <c r="D90" s="20">
        <f t="shared" si="7"/>
        <v>-19.034835870591849</v>
      </c>
    </row>
    <row r="91" spans="1:4" ht="20.100000000000001" customHeight="1" x14ac:dyDescent="0.15">
      <c r="A91" s="36"/>
      <c r="B91" s="18" t="s">
        <v>43</v>
      </c>
      <c r="C91" s="19">
        <v>178.1398468386127</v>
      </c>
      <c r="D91" s="20">
        <f t="shared" si="7"/>
        <v>-1.3730120251682854</v>
      </c>
    </row>
    <row r="92" spans="1:4" ht="20.100000000000001" customHeight="1" x14ac:dyDescent="0.15">
      <c r="A92" s="36"/>
      <c r="B92" s="18" t="s">
        <v>44</v>
      </c>
      <c r="C92" s="19">
        <v>212.15021628759564</v>
      </c>
      <c r="D92" s="20">
        <f t="shared" si="7"/>
        <v>19.091949416457577</v>
      </c>
    </row>
    <row r="93" spans="1:4" ht="20.100000000000001" customHeight="1" x14ac:dyDescent="0.15">
      <c r="A93" s="36"/>
      <c r="B93" s="18" t="s">
        <v>45</v>
      </c>
      <c r="C93" s="19">
        <v>178.98518688632043</v>
      </c>
      <c r="D93" s="20">
        <f t="shared" si="7"/>
        <v>-15.632804897222419</v>
      </c>
    </row>
    <row r="94" spans="1:4" ht="20.100000000000001" customHeight="1" x14ac:dyDescent="0.15">
      <c r="A94" s="36"/>
      <c r="B94" s="18" t="s">
        <v>46</v>
      </c>
      <c r="C94" s="19">
        <v>295.16121774076396</v>
      </c>
      <c r="D94" s="20">
        <f t="shared" si="7"/>
        <v>64.908181998452676</v>
      </c>
    </row>
    <row r="95" spans="1:4" ht="20.100000000000001" customHeight="1" x14ac:dyDescent="0.15">
      <c r="A95" s="18">
        <v>2018</v>
      </c>
      <c r="B95" s="18" t="s">
        <v>4</v>
      </c>
      <c r="C95" s="19">
        <v>173.6993875637917</v>
      </c>
      <c r="D95" s="20">
        <f t="shared" si="7"/>
        <v>-41.151012692883825</v>
      </c>
    </row>
    <row r="96" spans="1:4" ht="20.100000000000001" customHeight="1" x14ac:dyDescent="0.15">
      <c r="A96" s="18"/>
      <c r="B96" s="18" t="s">
        <v>5</v>
      </c>
      <c r="C96" s="19">
        <v>155.90343502277017</v>
      </c>
      <c r="D96" s="20">
        <f t="shared" si="7"/>
        <v>-10.245259232411463</v>
      </c>
    </row>
    <row r="97" spans="1:5" ht="20.100000000000001" customHeight="1" x14ac:dyDescent="0.15">
      <c r="A97" s="18"/>
      <c r="B97" s="18" t="s">
        <v>37</v>
      </c>
      <c r="C97" s="19">
        <v>185.82589540037907</v>
      </c>
      <c r="D97" s="20">
        <f t="shared" si="7"/>
        <v>19.192944897743036</v>
      </c>
    </row>
    <row r="98" spans="1:5" ht="20.100000000000001" customHeight="1" x14ac:dyDescent="0.15">
      <c r="A98" s="18"/>
      <c r="B98" s="18" t="s">
        <v>38</v>
      </c>
      <c r="C98" s="19">
        <v>191.35172946744993</v>
      </c>
      <c r="D98" s="20">
        <f t="shared" si="7"/>
        <v>2.9736620158159033</v>
      </c>
    </row>
    <row r="99" spans="1:5" ht="20.100000000000001" customHeight="1" x14ac:dyDescent="0.15">
      <c r="A99" s="18"/>
      <c r="B99" s="18" t="s">
        <v>39</v>
      </c>
      <c r="C99" s="19">
        <v>178.8050952295261</v>
      </c>
      <c r="D99" s="20">
        <f t="shared" si="7"/>
        <v>-6.55684391922785</v>
      </c>
    </row>
    <row r="100" spans="1:5" ht="20.100000000000001" customHeight="1" x14ac:dyDescent="0.15">
      <c r="A100" s="18"/>
      <c r="B100" s="18" t="s">
        <v>40</v>
      </c>
      <c r="C100" s="19">
        <v>209.89462121283594</v>
      </c>
      <c r="D100" s="20">
        <f t="shared" si="7"/>
        <v>17.387382581800171</v>
      </c>
    </row>
    <row r="101" spans="1:5" ht="20.100000000000001" customHeight="1" x14ac:dyDescent="0.15">
      <c r="A101" s="18"/>
      <c r="B101" s="18" t="s">
        <v>41</v>
      </c>
      <c r="C101" s="19">
        <v>200.98617860950054</v>
      </c>
      <c r="D101" s="20">
        <f t="shared" si="7"/>
        <v>-4.244245303600291</v>
      </c>
    </row>
    <row r="102" spans="1:5" ht="20.100000000000001" customHeight="1" x14ac:dyDescent="0.15">
      <c r="A102" s="18"/>
      <c r="B102" s="18" t="s">
        <v>42</v>
      </c>
      <c r="C102" s="19">
        <v>173.80935377600497</v>
      </c>
      <c r="D102" s="20">
        <f t="shared" si="7"/>
        <v>-13.521738172005293</v>
      </c>
    </row>
    <row r="103" spans="1:5" ht="20.100000000000001" customHeight="1" x14ac:dyDescent="0.15">
      <c r="A103" s="18"/>
      <c r="B103" s="18" t="s">
        <v>43</v>
      </c>
      <c r="C103" s="19">
        <v>153.36128292718197</v>
      </c>
      <c r="D103" s="20">
        <f t="shared" si="7"/>
        <v>-11.764655011130898</v>
      </c>
    </row>
    <row r="104" spans="1:5" ht="20.100000000000001" customHeight="1" x14ac:dyDescent="0.15">
      <c r="A104" s="18"/>
      <c r="B104" s="18" t="s">
        <v>44</v>
      </c>
      <c r="C104" s="19">
        <v>176.35577405686939</v>
      </c>
      <c r="D104" s="20">
        <f t="shared" si="7"/>
        <v>14.993674212157915</v>
      </c>
    </row>
    <row r="105" spans="1:5" ht="20.100000000000001" customHeight="1" x14ac:dyDescent="0.15">
      <c r="A105" s="18"/>
      <c r="B105" s="18" t="s">
        <v>45</v>
      </c>
      <c r="C105" s="19">
        <v>151.4585971230629</v>
      </c>
      <c r="D105" s="20">
        <f t="shared" si="7"/>
        <v>-14.117585356620022</v>
      </c>
    </row>
    <row r="106" spans="1:5" ht="20.100000000000001" customHeight="1" x14ac:dyDescent="0.15">
      <c r="A106" s="18"/>
      <c r="B106" s="18" t="s">
        <v>46</v>
      </c>
      <c r="C106" s="19">
        <v>256.85798469675262</v>
      </c>
      <c r="D106" s="20">
        <f t="shared" ref="D106:D111" si="8">+(C106/C105-1)*100</f>
        <v>69.589570731366777</v>
      </c>
    </row>
    <row r="107" spans="1:5" ht="26.25" customHeight="1" x14ac:dyDescent="0.15">
      <c r="A107" s="18">
        <v>2019</v>
      </c>
      <c r="B107" s="18" t="s">
        <v>4</v>
      </c>
      <c r="C107" s="19">
        <v>149.99797619768623</v>
      </c>
      <c r="D107" s="20">
        <f t="shared" si="8"/>
        <v>-41.602759059729323</v>
      </c>
      <c r="E107" s="32"/>
    </row>
    <row r="108" spans="1:5" ht="26.25" customHeight="1" x14ac:dyDescent="0.15">
      <c r="A108" s="18"/>
      <c r="B108" s="18" t="s">
        <v>5</v>
      </c>
      <c r="C108" s="19">
        <v>135.34344191996664</v>
      </c>
      <c r="D108" s="20">
        <f t="shared" si="8"/>
        <v>-9.7698213330598591</v>
      </c>
      <c r="E108" s="32"/>
    </row>
    <row r="109" spans="1:5" ht="26.25" customHeight="1" x14ac:dyDescent="0.15">
      <c r="A109" s="18"/>
      <c r="B109" s="18" t="s">
        <v>37</v>
      </c>
      <c r="C109" s="19">
        <v>158.54165311325193</v>
      </c>
      <c r="D109" s="20">
        <f t="shared" si="8"/>
        <v>17.140255090455891</v>
      </c>
      <c r="E109" s="32"/>
    </row>
    <row r="110" spans="1:5" ht="26.25" customHeight="1" x14ac:dyDescent="0.15">
      <c r="A110" s="18"/>
      <c r="B110" s="18" t="s">
        <v>38</v>
      </c>
      <c r="C110" s="19">
        <v>143.38807155164452</v>
      </c>
      <c r="D110" s="20">
        <f t="shared" si="8"/>
        <v>-9.558107452546027</v>
      </c>
      <c r="E110" s="8"/>
    </row>
    <row r="111" spans="1:5" ht="26.25" customHeight="1" x14ac:dyDescent="0.15">
      <c r="A111" s="18"/>
      <c r="B111" s="18" t="s">
        <v>39</v>
      </c>
      <c r="C111" s="19">
        <v>153.62438584985964</v>
      </c>
      <c r="D111" s="20">
        <f t="shared" si="8"/>
        <v>7.1388883241436663</v>
      </c>
      <c r="E111" s="8"/>
    </row>
    <row r="112" spans="1:5" ht="26.25" customHeight="1" x14ac:dyDescent="0.15">
      <c r="A112" s="18"/>
      <c r="B112" s="18" t="s">
        <v>40</v>
      </c>
      <c r="C112" s="19">
        <v>189.029031747597</v>
      </c>
      <c r="D112" s="20">
        <f t="shared" ref="D112:D117" si="9">+(C112/C111-1)*100</f>
        <v>23.046240804724238</v>
      </c>
      <c r="E112" s="8"/>
    </row>
    <row r="113" spans="1:6" ht="26.25" customHeight="1" x14ac:dyDescent="0.15">
      <c r="A113" s="18"/>
      <c r="B113" s="18" t="s">
        <v>41</v>
      </c>
      <c r="C113" s="19">
        <v>192.08884988925729</v>
      </c>
      <c r="D113" s="20">
        <f t="shared" si="9"/>
        <v>1.6187027534193543</v>
      </c>
      <c r="E113" s="32"/>
      <c r="F113" s="32"/>
    </row>
    <row r="114" spans="1:6" ht="26.25" customHeight="1" x14ac:dyDescent="0.15">
      <c r="A114" s="18"/>
      <c r="B114" s="18" t="s">
        <v>42</v>
      </c>
      <c r="C114" s="19">
        <v>155.0798236327725</v>
      </c>
      <c r="D114" s="20">
        <f t="shared" si="9"/>
        <v>-19.266618691205217</v>
      </c>
      <c r="E114" s="32"/>
      <c r="F114" s="32"/>
    </row>
    <row r="115" spans="1:6" ht="26.25" customHeight="1" x14ac:dyDescent="0.15">
      <c r="A115" s="18"/>
      <c r="B115" s="18" t="s">
        <v>43</v>
      </c>
      <c r="C115" s="19">
        <v>139.03778549058941</v>
      </c>
      <c r="D115" s="20">
        <f t="shared" si="9"/>
        <v>-10.344374765456577</v>
      </c>
      <c r="E115" s="32"/>
      <c r="F115" s="32"/>
    </row>
    <row r="116" spans="1:6" ht="26.25" customHeight="1" x14ac:dyDescent="0.15">
      <c r="A116" s="18"/>
      <c r="B116" s="18" t="s">
        <v>44</v>
      </c>
      <c r="C116" s="19">
        <v>173.69541190889777</v>
      </c>
      <c r="D116" s="20">
        <f t="shared" si="9"/>
        <v>24.926768141494971</v>
      </c>
      <c r="E116" s="32"/>
      <c r="F116" s="32"/>
    </row>
    <row r="117" spans="1:6" ht="26.25" customHeight="1" x14ac:dyDescent="0.15">
      <c r="A117" s="18"/>
      <c r="B117" s="18" t="s">
        <v>45</v>
      </c>
      <c r="C117" s="19">
        <v>146.46935986346966</v>
      </c>
      <c r="D117" s="20">
        <f t="shared" si="9"/>
        <v>-15.674594824478161</v>
      </c>
      <c r="E117" s="32"/>
      <c r="F117" s="32"/>
    </row>
    <row r="118" spans="1:6" ht="26.25" customHeight="1" x14ac:dyDescent="0.15">
      <c r="A118" s="18"/>
      <c r="B118" s="18" t="s">
        <v>46</v>
      </c>
      <c r="C118" s="19">
        <v>239.31925073223371</v>
      </c>
      <c r="D118" s="20">
        <f t="shared" ref="D118:D123" si="10">+(C118/C117-1)*100</f>
        <v>63.39202339336596</v>
      </c>
      <c r="E118" s="32"/>
      <c r="F118" s="32"/>
    </row>
    <row r="119" spans="1:6" ht="26.25" customHeight="1" x14ac:dyDescent="0.15">
      <c r="A119" s="18">
        <v>2020</v>
      </c>
      <c r="B119" s="18" t="s">
        <v>4</v>
      </c>
      <c r="C119" s="19">
        <v>149.35235946866206</v>
      </c>
      <c r="D119" s="20">
        <f t="shared" si="10"/>
        <v>-37.592835088821417</v>
      </c>
      <c r="E119" s="32"/>
      <c r="F119" s="32"/>
    </row>
    <row r="120" spans="1:6" ht="26.25" customHeight="1" x14ac:dyDescent="0.15">
      <c r="A120" s="18"/>
      <c r="B120" s="18" t="s">
        <v>5</v>
      </c>
      <c r="C120" s="19">
        <v>153.75733018666423</v>
      </c>
      <c r="D120" s="20">
        <f t="shared" si="10"/>
        <v>2.9493814049361911</v>
      </c>
      <c r="E120" s="32"/>
      <c r="F120" s="32"/>
    </row>
    <row r="121" spans="1:6" ht="26.25" customHeight="1" x14ac:dyDescent="0.15">
      <c r="A121" s="18"/>
      <c r="B121" s="18" t="s">
        <v>37</v>
      </c>
      <c r="C121" s="19">
        <v>61.809148962502455</v>
      </c>
      <c r="D121" s="20">
        <f t="shared" si="10"/>
        <v>-59.800844039458148</v>
      </c>
      <c r="E121" s="32"/>
      <c r="F121" s="32"/>
    </row>
    <row r="122" spans="1:6" ht="26.25" customHeight="1" x14ac:dyDescent="0.15">
      <c r="A122" s="18"/>
      <c r="B122" s="18" t="s">
        <v>38</v>
      </c>
      <c r="C122" s="19">
        <v>3.6122319272503245</v>
      </c>
      <c r="D122" s="20">
        <f t="shared" si="10"/>
        <v>-94.155829698542291</v>
      </c>
      <c r="E122" s="32"/>
      <c r="F122" s="32"/>
    </row>
    <row r="123" spans="1:6" ht="26.25" customHeight="1" x14ac:dyDescent="0.15">
      <c r="A123" s="18"/>
      <c r="B123" s="18" t="s">
        <v>39</v>
      </c>
      <c r="C123" s="19">
        <v>6.4135974987442115</v>
      </c>
      <c r="D123" s="20">
        <f t="shared" si="10"/>
        <v>77.552206721851348</v>
      </c>
      <c r="E123" s="32"/>
      <c r="F123" s="32"/>
    </row>
    <row r="124" spans="1:6" ht="26.25" customHeight="1" x14ac:dyDescent="0.15">
      <c r="A124" s="18"/>
      <c r="B124" s="18" t="s">
        <v>40</v>
      </c>
      <c r="C124" s="19">
        <v>45.443538956513414</v>
      </c>
      <c r="D124" s="20">
        <f t="shared" ref="D124" si="11">+(C124/C123-1)*100</f>
        <v>608.54990456465816</v>
      </c>
      <c r="E124" s="32"/>
      <c r="F124" s="32"/>
    </row>
    <row r="125" spans="1:6" ht="26.25" customHeight="1" x14ac:dyDescent="0.15">
      <c r="A125" s="18"/>
      <c r="B125" s="18" t="s">
        <v>41</v>
      </c>
      <c r="C125" s="19">
        <v>87.50281205080654</v>
      </c>
      <c r="D125" s="20">
        <f t="shared" ref="D125" si="12">+(C125/C124-1)*100</f>
        <v>92.552811818950076</v>
      </c>
      <c r="E125" s="32"/>
      <c r="F125" s="32"/>
    </row>
    <row r="126" spans="1:6" ht="26.25" customHeight="1" x14ac:dyDescent="0.15">
      <c r="A126" s="18"/>
      <c r="B126" s="18" t="s">
        <v>42</v>
      </c>
      <c r="C126" s="19">
        <v>84.15416778750199</v>
      </c>
      <c r="D126" s="20">
        <f t="shared" ref="D126" si="13">+(C126/C125-1)*100</f>
        <v>-3.82689902738238</v>
      </c>
      <c r="E126" s="32"/>
      <c r="F126" s="32"/>
    </row>
    <row r="127" spans="1:6" ht="26.25" customHeight="1" x14ac:dyDescent="0.15">
      <c r="A127" s="18"/>
      <c r="B127" s="18" t="s">
        <v>43</v>
      </c>
      <c r="C127" s="19">
        <v>83.075856261289445</v>
      </c>
      <c r="D127" s="20">
        <f t="shared" ref="D127" si="14">+(C127/C126-1)*100</f>
        <v>-1.2813524921729269</v>
      </c>
      <c r="E127" s="32"/>
      <c r="F127" s="32"/>
    </row>
    <row r="128" spans="1:6" ht="26.25" customHeight="1" x14ac:dyDescent="0.15">
      <c r="A128" s="18"/>
      <c r="B128" s="18" t="s">
        <v>44</v>
      </c>
      <c r="C128" s="19">
        <v>94.414322065097991</v>
      </c>
      <c r="D128" s="20">
        <f t="shared" ref="D128" si="15">+(C128/C127-1)*100</f>
        <v>13.648328544633848</v>
      </c>
      <c r="E128" s="32"/>
      <c r="F128" s="32"/>
    </row>
    <row r="129" spans="1:6" ht="26.25" customHeight="1" x14ac:dyDescent="0.15">
      <c r="A129" s="18"/>
      <c r="B129" s="18" t="s">
        <v>45</v>
      </c>
      <c r="C129" s="19">
        <v>95.765434293061887</v>
      </c>
      <c r="D129" s="20">
        <f t="shared" ref="D129" si="16">+(C129/C128-1)*100</f>
        <v>1.4310458396685988</v>
      </c>
      <c r="E129" s="32"/>
      <c r="F129" s="32"/>
    </row>
    <row r="130" spans="1:6" ht="26.25" customHeight="1" x14ac:dyDescent="0.15">
      <c r="A130" s="18"/>
      <c r="B130" s="18" t="s">
        <v>46</v>
      </c>
      <c r="C130" s="19">
        <v>214.99721446278164</v>
      </c>
      <c r="D130" s="20">
        <f t="shared" ref="D130" si="17">+(C130/C129-1)*100</f>
        <v>124.50398314369467</v>
      </c>
      <c r="E130" s="32"/>
      <c r="F130" s="32"/>
    </row>
    <row r="131" spans="1:6" ht="26.25" customHeight="1" x14ac:dyDescent="0.15">
      <c r="A131" s="18">
        <v>2021</v>
      </c>
      <c r="B131" s="18" t="s">
        <v>4</v>
      </c>
      <c r="C131" s="19">
        <v>124.28727757971039</v>
      </c>
      <c r="D131" s="20">
        <f t="shared" ref="D131:D132" si="18">+(C131/C130-1)*100</f>
        <v>-42.191214946542544</v>
      </c>
      <c r="E131" s="32"/>
      <c r="F131" s="32"/>
    </row>
    <row r="132" spans="1:6" ht="26.25" customHeight="1" x14ac:dyDescent="0.15">
      <c r="A132" s="18"/>
      <c r="B132" s="18" t="s">
        <v>5</v>
      </c>
      <c r="C132" s="19">
        <v>124.67020825550395</v>
      </c>
      <c r="D132" s="20">
        <f t="shared" si="18"/>
        <v>0.30810126607525579</v>
      </c>
      <c r="E132" s="32"/>
      <c r="F132" s="32"/>
    </row>
    <row r="133" spans="1:6" ht="26.25" customHeight="1" x14ac:dyDescent="0.15">
      <c r="A133" s="18"/>
      <c r="B133" s="18" t="s">
        <v>37</v>
      </c>
      <c r="C133" s="19">
        <v>136.97760699905555</v>
      </c>
      <c r="D133" s="20">
        <f t="shared" ref="D133:D136" si="19">+(C133/C132-1)*100</f>
        <v>9.871964534083677</v>
      </c>
      <c r="E133" s="32"/>
      <c r="F133" s="32"/>
    </row>
    <row r="134" spans="1:6" ht="26.25" customHeight="1" x14ac:dyDescent="0.15">
      <c r="A134" s="18"/>
      <c r="B134" s="18" t="s">
        <v>38</v>
      </c>
      <c r="C134" s="19">
        <v>124.59881440946212</v>
      </c>
      <c r="D134" s="20">
        <f t="shared" si="19"/>
        <v>-9.0370921647644042</v>
      </c>
      <c r="E134" s="32"/>
      <c r="F134" s="32"/>
    </row>
    <row r="135" spans="1:6" ht="26.25" customHeight="1" x14ac:dyDescent="0.15">
      <c r="A135" s="18"/>
      <c r="B135" s="18" t="s">
        <v>39</v>
      </c>
      <c r="C135" s="19">
        <v>96.854831324019699</v>
      </c>
      <c r="D135" s="20">
        <f t="shared" si="19"/>
        <v>-22.26665094442145</v>
      </c>
      <c r="E135" s="32"/>
      <c r="F135" s="32"/>
    </row>
    <row r="136" spans="1:6" ht="27" customHeight="1" x14ac:dyDescent="0.15">
      <c r="A136" s="18"/>
      <c r="B136" s="18" t="s">
        <v>40</v>
      </c>
      <c r="C136" s="19">
        <v>75.827337022637764</v>
      </c>
      <c r="D136" s="20">
        <f t="shared" si="19"/>
        <v>-21.710320501241931</v>
      </c>
    </row>
    <row r="137" spans="1:6" ht="27" customHeight="1" x14ac:dyDescent="0.15">
      <c r="A137" s="18"/>
      <c r="B137" s="18" t="s">
        <v>41</v>
      </c>
      <c r="C137" s="19">
        <v>160.66040626988553</v>
      </c>
      <c r="D137" s="20">
        <f t="shared" ref="D137" si="20">+(C137/C136-1)*100</f>
        <v>111.87662995724273</v>
      </c>
    </row>
    <row r="138" spans="1:6" ht="27" customHeight="1" x14ac:dyDescent="0.15">
      <c r="A138" s="18"/>
      <c r="B138" s="18" t="s">
        <v>42</v>
      </c>
      <c r="C138" s="19">
        <v>151.9434761533019</v>
      </c>
      <c r="D138" s="20">
        <f t="shared" ref="D138" si="21">+(C138/C137-1)*100</f>
        <v>-5.4256865888540613</v>
      </c>
    </row>
    <row r="139" spans="1:6" ht="27" customHeight="1" x14ac:dyDescent="0.15">
      <c r="A139" s="18"/>
      <c r="B139" s="18" t="s">
        <v>43</v>
      </c>
      <c r="C139" s="19">
        <v>143.4748529413416</v>
      </c>
      <c r="D139" s="20">
        <f t="shared" ref="D139" si="22">+(C139/C138-1)*100</f>
        <v>-5.5735352555814739</v>
      </c>
    </row>
    <row r="140" spans="1:6" ht="27" customHeight="1" x14ac:dyDescent="0.15">
      <c r="A140" s="18"/>
      <c r="B140" s="18" t="s">
        <v>44</v>
      </c>
      <c r="C140" s="19">
        <v>196.23497768151739</v>
      </c>
      <c r="D140" s="20">
        <f t="shared" ref="D140" si="23">+(C140/C139-1)*100</f>
        <v>36.773081594825754</v>
      </c>
    </row>
    <row r="141" spans="1:6" ht="25.5" customHeight="1" x14ac:dyDescent="0.15">
      <c r="A141" s="18"/>
      <c r="B141" s="18" t="s">
        <v>45</v>
      </c>
      <c r="C141" s="19">
        <v>162.12763098078202</v>
      </c>
      <c r="D141" s="20">
        <f t="shared" ref="D141" si="24">+(C141/C140-1)*100</f>
        <v>-17.380870170908281</v>
      </c>
    </row>
    <row r="142" spans="1:6" ht="28.5" customHeight="1" x14ac:dyDescent="0.15">
      <c r="A142" s="18"/>
      <c r="B142" s="18" t="s">
        <v>46</v>
      </c>
      <c r="C142" s="19">
        <v>267.63087076207603</v>
      </c>
      <c r="D142" s="20">
        <f t="shared" ref="D142" si="25">+(C142/C141-1)*100</f>
        <v>65.074188244815574</v>
      </c>
    </row>
    <row r="143" spans="1:6" ht="29.25" customHeight="1" x14ac:dyDescent="0.15">
      <c r="A143" s="49">
        <v>2022</v>
      </c>
      <c r="B143" s="44" t="s">
        <v>4</v>
      </c>
      <c r="C143" s="19">
        <v>153.95722547533259</v>
      </c>
      <c r="D143" s="20">
        <f t="shared" ref="D143" si="26">+(C143/C142-1)*100</f>
        <v>-42.474040817137038</v>
      </c>
    </row>
    <row r="144" spans="1:6" ht="29.25" customHeight="1" x14ac:dyDescent="0.15">
      <c r="A144" s="50"/>
      <c r="B144" s="44" t="s">
        <v>5</v>
      </c>
      <c r="C144" s="19">
        <v>168.03674613947985</v>
      </c>
      <c r="D144" s="20">
        <f t="shared" ref="D144:D145" si="27">+(C144/C143-1)*100</f>
        <v>9.1450859942933338</v>
      </c>
    </row>
    <row r="145" spans="1:4" ht="29.25" customHeight="1" x14ac:dyDescent="0.15">
      <c r="A145" s="50"/>
      <c r="B145" s="44" t="s">
        <v>37</v>
      </c>
      <c r="C145" s="19">
        <v>173.19100898680449</v>
      </c>
      <c r="D145" s="20">
        <f t="shared" si="27"/>
        <v>3.0673426888701671</v>
      </c>
    </row>
    <row r="146" spans="1:4" ht="29.25" customHeight="1" x14ac:dyDescent="0.15">
      <c r="A146" s="50"/>
      <c r="B146" s="44" t="s">
        <v>38</v>
      </c>
      <c r="C146" s="19">
        <v>187.85977528078013</v>
      </c>
      <c r="D146" s="20">
        <f t="shared" ref="D146" si="28">+(C146/C145-1)*100</f>
        <v>8.469704276099721</v>
      </c>
    </row>
    <row r="147" spans="1:4" ht="29.25" customHeight="1" x14ac:dyDescent="0.15">
      <c r="A147" s="50"/>
      <c r="B147" s="44" t="s">
        <v>39</v>
      </c>
      <c r="C147" s="19">
        <v>189.90087469908329</v>
      </c>
      <c r="D147" s="20">
        <f t="shared" ref="D147" si="29">+(C147/C146-1)*100</f>
        <v>1.0865015755781027</v>
      </c>
    </row>
    <row r="148" spans="1:4" ht="29.25" customHeight="1" x14ac:dyDescent="0.15">
      <c r="A148" s="50"/>
      <c r="B148" s="44" t="s">
        <v>40</v>
      </c>
      <c r="C148" s="19">
        <v>215.71997792757543</v>
      </c>
      <c r="D148" s="20">
        <f t="shared" ref="D148" si="30">+(C148/C147-1)*100</f>
        <v>13.596094946589933</v>
      </c>
    </row>
    <row r="149" spans="1:4" ht="29.25" customHeight="1" x14ac:dyDescent="0.15">
      <c r="A149" s="50"/>
      <c r="B149" s="44" t="s">
        <v>41</v>
      </c>
      <c r="C149" s="19">
        <v>226.32530312141208</v>
      </c>
      <c r="D149" s="20">
        <f t="shared" ref="D149" si="31">+(C149/C148-1)*100</f>
        <v>4.916246189028084</v>
      </c>
    </row>
    <row r="150" spans="1:4" ht="31.15" customHeight="1" x14ac:dyDescent="0.15">
      <c r="A150" s="50"/>
      <c r="B150" s="44" t="s">
        <v>42</v>
      </c>
      <c r="C150" s="19">
        <v>166.56958623511318</v>
      </c>
      <c r="D150" s="20">
        <f t="shared" ref="D150" si="32">+(C150/C149-1)*100</f>
        <v>-26.402578970254588</v>
      </c>
    </row>
    <row r="151" spans="1:4" ht="31.15" customHeight="1" x14ac:dyDescent="0.15">
      <c r="A151" s="50"/>
      <c r="B151" s="44" t="s">
        <v>43</v>
      </c>
      <c r="C151" s="19">
        <v>157.59223521242026</v>
      </c>
      <c r="D151" s="20">
        <f t="shared" ref="D151" si="33">+(C151/C150-1)*100</f>
        <v>-5.3895499326157781</v>
      </c>
    </row>
    <row r="152" spans="1:4" ht="27" customHeight="1" x14ac:dyDescent="0.15">
      <c r="A152" s="50"/>
      <c r="B152" s="44" t="s">
        <v>44</v>
      </c>
      <c r="C152" s="19">
        <v>197.46489346594169</v>
      </c>
      <c r="D152" s="20">
        <f t="shared" ref="D152" si="34">+(C152/C151-1)*100</f>
        <v>25.301156620931643</v>
      </c>
    </row>
    <row r="153" spans="1:4" ht="27" customHeight="1" x14ac:dyDescent="0.15">
      <c r="A153" s="50"/>
      <c r="B153" s="44" t="s">
        <v>45</v>
      </c>
      <c r="C153" s="19">
        <v>169.47750677107925</v>
      </c>
      <c r="D153" s="20">
        <f t="shared" ref="D153:D156" si="35">+(C153/C152-1)*100</f>
        <v>-14.173348084118887</v>
      </c>
    </row>
    <row r="154" spans="1:4" ht="27" customHeight="1" x14ac:dyDescent="0.15">
      <c r="A154" s="51"/>
      <c r="B154" s="44" t="s">
        <v>46</v>
      </c>
      <c r="C154" s="19">
        <v>272.20055014951333</v>
      </c>
      <c r="D154" s="20">
        <f t="shared" si="35"/>
        <v>60.611608782507417</v>
      </c>
    </row>
    <row r="155" spans="1:4" ht="27" customHeight="1" x14ac:dyDescent="0.15">
      <c r="A155" s="52">
        <v>2023</v>
      </c>
      <c r="B155" s="44" t="s">
        <v>4</v>
      </c>
      <c r="C155" s="19">
        <v>169.73967389180444</v>
      </c>
      <c r="D155" s="20">
        <f t="shared" si="35"/>
        <v>-37.64168595597237</v>
      </c>
    </row>
    <row r="156" spans="1:4" ht="27" customHeight="1" x14ac:dyDescent="0.15">
      <c r="A156" s="53"/>
      <c r="B156" s="44" t="s">
        <v>5</v>
      </c>
      <c r="C156" s="19">
        <v>164.4092292902956</v>
      </c>
      <c r="D156" s="20">
        <f t="shared" si="35"/>
        <v>-3.1403645825940352</v>
      </c>
    </row>
    <row r="157" spans="1:4" ht="27.6" customHeight="1" x14ac:dyDescent="0.15">
      <c r="A157" s="53"/>
      <c r="B157" s="18" t="s">
        <v>37</v>
      </c>
      <c r="C157" s="19">
        <v>164.97683986078647</v>
      </c>
      <c r="D157" s="20">
        <f t="shared" ref="D157" si="36">+(C157/C156-1)*100</f>
        <v>0.34524252254028998</v>
      </c>
    </row>
    <row r="158" spans="1:4" ht="31.9" customHeight="1" x14ac:dyDescent="0.15">
      <c r="A158" s="53"/>
      <c r="B158" s="18" t="s">
        <v>38</v>
      </c>
      <c r="C158" s="19">
        <v>193.06728058340585</v>
      </c>
      <c r="D158" s="20">
        <f t="shared" ref="D158" si="37">+(C158/C157-1)*100</f>
        <v>17.026899500756066</v>
      </c>
    </row>
    <row r="159" spans="1:4" ht="33" customHeight="1" x14ac:dyDescent="0.15">
      <c r="A159" s="53"/>
      <c r="B159" s="18" t="s">
        <v>49</v>
      </c>
      <c r="C159" s="19">
        <v>188.83926191234465</v>
      </c>
      <c r="D159" s="20">
        <f t="shared" ref="D159" si="38">+(C159/C158-1)*100</f>
        <v>-2.1899198343111603</v>
      </c>
    </row>
    <row r="160" spans="1:4" ht="33" customHeight="1" x14ac:dyDescent="0.15">
      <c r="A160" s="53"/>
      <c r="B160" s="18" t="s">
        <v>50</v>
      </c>
      <c r="C160" s="19">
        <v>223.03648971398641</v>
      </c>
      <c r="D160" s="20">
        <f t="shared" ref="D160" si="39">+(C160/C159-1)*100</f>
        <v>18.109172560479191</v>
      </c>
    </row>
    <row r="161" spans="1:4" ht="33" customHeight="1" x14ac:dyDescent="0.15">
      <c r="A161" s="53"/>
      <c r="B161" s="18" t="s">
        <v>51</v>
      </c>
      <c r="C161" s="19">
        <v>227.2799082982647</v>
      </c>
      <c r="D161" s="20">
        <f t="shared" ref="D161" si="40">+(C161/C160-1)*100</f>
        <v>1.9025669699697545</v>
      </c>
    </row>
    <row r="162" spans="1:4" ht="33" customHeight="1" x14ac:dyDescent="0.15">
      <c r="A162" s="53"/>
      <c r="B162" s="18" t="s">
        <v>52</v>
      </c>
      <c r="C162" s="19">
        <v>178.79285143473655</v>
      </c>
      <c r="D162" s="20">
        <f t="shared" ref="D162" si="41">+(C162/C161-1)*100</f>
        <v>-21.333630951618243</v>
      </c>
    </row>
    <row r="163" spans="1:4" ht="30" customHeight="1" x14ac:dyDescent="0.15">
      <c r="A163" s="53"/>
      <c r="B163" s="18" t="s">
        <v>53</v>
      </c>
      <c r="C163" s="19">
        <v>174.14167271014784</v>
      </c>
      <c r="D163" s="20">
        <f t="shared" ref="D163" si="42">+(C163/C162-1)*100</f>
        <v>-2.6014343902818093</v>
      </c>
    </row>
    <row r="164" spans="1:4" ht="30" customHeight="1" x14ac:dyDescent="0.15">
      <c r="A164" s="53"/>
      <c r="B164" s="18" t="s">
        <v>54</v>
      </c>
      <c r="C164" s="19">
        <v>232.71392582395112</v>
      </c>
      <c r="D164" s="20">
        <f t="shared" ref="D164" si="43">+(C164/C163-1)*100</f>
        <v>33.634828586546625</v>
      </c>
    </row>
    <row r="165" spans="1:4" ht="30.6" customHeight="1" x14ac:dyDescent="0.15">
      <c r="A165" s="53"/>
      <c r="B165" s="18" t="s">
        <v>55</v>
      </c>
      <c r="C165" s="19">
        <v>183.80297095893866</v>
      </c>
      <c r="D165" s="20">
        <f t="shared" ref="D165" si="44">+(C165/C164-1)*100</f>
        <v>-21.017631279192873</v>
      </c>
    </row>
    <row r="166" spans="1:4" ht="30.6" customHeight="1" x14ac:dyDescent="0.15">
      <c r="A166" s="54"/>
      <c r="B166" s="18" t="s">
        <v>57</v>
      </c>
      <c r="C166" s="19">
        <v>262.40556850461292</v>
      </c>
      <c r="D166" s="20">
        <f t="shared" ref="D166" si="45">+(C166/C165-1)*100</f>
        <v>42.76459577099763</v>
      </c>
    </row>
    <row r="167" spans="1:4" ht="30.6" customHeight="1" x14ac:dyDescent="0.15">
      <c r="A167" s="52">
        <v>2024</v>
      </c>
      <c r="B167" s="44" t="s">
        <v>58</v>
      </c>
      <c r="C167" s="19">
        <v>129.72622345979823</v>
      </c>
      <c r="D167" s="20">
        <f t="shared" ref="D167" si="46">+(C167/C166-1)*100</f>
        <v>-50.562701775317798</v>
      </c>
    </row>
    <row r="168" spans="1:4" ht="30.6" customHeight="1" x14ac:dyDescent="0.15">
      <c r="A168" s="53"/>
      <c r="B168" s="44" t="s">
        <v>59</v>
      </c>
      <c r="C168" s="19">
        <v>136.35634061852815</v>
      </c>
      <c r="D168" s="20">
        <f t="shared" ref="D168" si="47">+(C168/C167-1)*100</f>
        <v>5.110853443432406</v>
      </c>
    </row>
    <row r="169" spans="1:4" ht="30" customHeight="1" x14ac:dyDescent="0.15">
      <c r="A169" s="53"/>
      <c r="B169" s="44" t="s">
        <v>60</v>
      </c>
      <c r="C169" s="19">
        <v>149.81038554652736</v>
      </c>
      <c r="D169" s="20">
        <f t="shared" ref="D169" si="48">+(C169/C168-1)*100</f>
        <v>9.8668275101620573</v>
      </c>
    </row>
    <row r="170" spans="1:4" ht="30" customHeight="1" x14ac:dyDescent="0.15">
      <c r="A170" s="53"/>
      <c r="B170" s="44" t="s">
        <v>61</v>
      </c>
      <c r="C170" s="19">
        <v>152.66014360637851</v>
      </c>
      <c r="D170" s="20">
        <f t="shared" ref="D170" si="49">+(C170/C169-1)*100</f>
        <v>1.9022433254242577</v>
      </c>
    </row>
    <row r="171" spans="1:4" ht="29.45" customHeight="1" x14ac:dyDescent="0.15">
      <c r="A171" s="53"/>
      <c r="B171" s="44" t="s">
        <v>49</v>
      </c>
      <c r="C171" s="19">
        <v>172.92372973172189</v>
      </c>
      <c r="D171" s="20">
        <f t="shared" ref="D171" si="50">+(C171/C170-1)*100</f>
        <v>13.273658498312013</v>
      </c>
    </row>
    <row r="172" spans="1:4" ht="30" customHeight="1" x14ac:dyDescent="0.15">
      <c r="A172" s="53"/>
      <c r="B172" s="44" t="s">
        <v>50</v>
      </c>
      <c r="C172" s="19">
        <v>222.30239359398038</v>
      </c>
      <c r="D172" s="20">
        <f t="shared" ref="D172:D173" si="51">+(C172/C171-1)*100</f>
        <v>28.555169344812171</v>
      </c>
    </row>
    <row r="173" spans="1:4" ht="30" customHeight="1" x14ac:dyDescent="0.15">
      <c r="A173" s="53"/>
      <c r="B173" s="44" t="s">
        <v>51</v>
      </c>
      <c r="C173" s="19">
        <v>225.94871399336637</v>
      </c>
      <c r="D173" s="20">
        <f t="shared" si="51"/>
        <v>1.640252423932842</v>
      </c>
    </row>
    <row r="174" spans="1:4" ht="30" customHeight="1" x14ac:dyDescent="0.15">
      <c r="A174" s="53"/>
      <c r="B174" s="44" t="s">
        <v>52</v>
      </c>
      <c r="C174" s="19">
        <v>203.39373957541002</v>
      </c>
      <c r="D174" s="20">
        <f t="shared" ref="D174" si="52">+(C174/C173-1)*100</f>
        <v>-9.9823424614041141</v>
      </c>
    </row>
    <row r="175" spans="1:4" ht="30" customHeight="1" x14ac:dyDescent="0.15">
      <c r="A175" s="53"/>
      <c r="B175" s="44" t="s">
        <v>53</v>
      </c>
      <c r="C175" s="19">
        <v>185.55649105041965</v>
      </c>
      <c r="D175" s="20">
        <f t="shared" ref="D175" si="53">+(C175/C174-1)*100</f>
        <v>-8.7698119726920432</v>
      </c>
    </row>
    <row r="176" spans="1:4" ht="30" customHeight="1" x14ac:dyDescent="0.15">
      <c r="A176" s="53"/>
      <c r="B176" s="44" t="s">
        <v>54</v>
      </c>
      <c r="C176" s="19">
        <v>232.75385299794601</v>
      </c>
      <c r="D176" s="20">
        <f t="shared" ref="D176" si="54">+(C176/C175-1)*100</f>
        <v>25.435575807855649</v>
      </c>
    </row>
    <row r="177" spans="1:4" ht="30.6" customHeight="1" x14ac:dyDescent="0.15">
      <c r="A177" s="53"/>
      <c r="B177" s="44" t="s">
        <v>55</v>
      </c>
      <c r="C177" s="19">
        <v>208.86142442012908</v>
      </c>
      <c r="D177" s="20">
        <f t="shared" ref="D177" si="55">+(C177/C176-1)*100</f>
        <v>-10.26510550526859</v>
      </c>
    </row>
    <row r="178" spans="1:4" ht="30.6" customHeight="1" x14ac:dyDescent="0.15">
      <c r="A178" s="54"/>
      <c r="B178" s="44" t="s">
        <v>57</v>
      </c>
      <c r="C178" s="19">
        <v>322.85323389367153</v>
      </c>
      <c r="D178" s="20">
        <f t="shared" ref="D178" si="56">+(C178/C177-1)*100</f>
        <v>54.577722904084759</v>
      </c>
    </row>
    <row r="184" spans="1:4" x14ac:dyDescent="0.15">
      <c r="A184" s="1" t="s">
        <v>17</v>
      </c>
    </row>
  </sheetData>
  <mergeCells count="7">
    <mergeCell ref="A167:A178"/>
    <mergeCell ref="A155:A166"/>
    <mergeCell ref="A8:B10"/>
    <mergeCell ref="C8:D8"/>
    <mergeCell ref="C9:C10"/>
    <mergeCell ref="D9:D10"/>
    <mergeCell ref="A143:A154"/>
  </mergeCells>
  <hyperlinks>
    <hyperlink ref="F1" location="Índice!A1" display="Volver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09"/>
  <sheetViews>
    <sheetView showGridLines="0" zoomScaleNormal="100" workbookViewId="0">
      <pane xSplit="1" ySplit="7" topLeftCell="BL8" activePane="bottomRight" state="frozen"/>
      <selection activeCell="BC16" sqref="BC16"/>
      <selection pane="topRight" activeCell="BC16" sqref="BC16"/>
      <selection pane="bottomLeft" activeCell="BC16" sqref="BC16"/>
      <selection pane="bottomRight" activeCell="BV16" sqref="BV16"/>
    </sheetView>
  </sheetViews>
  <sheetFormatPr baseColWidth="10" defaultColWidth="11.42578125" defaultRowHeight="15" x14ac:dyDescent="0.25"/>
  <cols>
    <col min="1" max="1" width="43.140625" style="6" customWidth="1"/>
    <col min="2" max="2" width="14.28515625" style="6" customWidth="1"/>
    <col min="3" max="3" width="14.7109375" style="6" bestFit="1" customWidth="1"/>
    <col min="4" max="6" width="11.42578125" style="6"/>
    <col min="7" max="7" width="11.85546875" style="6" customWidth="1"/>
    <col min="8" max="8" width="11.42578125" style="6" customWidth="1"/>
    <col min="9" max="14" width="11.42578125" style="6"/>
    <col min="15" max="38" width="11.42578125" style="33"/>
    <col min="39" max="16384" width="11.42578125" style="6"/>
  </cols>
  <sheetData>
    <row r="1" spans="1:73" x14ac:dyDescent="0.25">
      <c r="A1" s="5"/>
    </row>
    <row r="5" spans="1:73" x14ac:dyDescent="0.25">
      <c r="A5" s="23" t="s">
        <v>22</v>
      </c>
    </row>
    <row r="7" spans="1:73" ht="45" customHeight="1" x14ac:dyDescent="0.25">
      <c r="A7" s="21" t="s">
        <v>6</v>
      </c>
      <c r="B7" s="22">
        <v>43466</v>
      </c>
      <c r="C7" s="22">
        <v>43497</v>
      </c>
      <c r="D7" s="22">
        <v>43525</v>
      </c>
      <c r="E7" s="22">
        <v>43556</v>
      </c>
      <c r="F7" s="22">
        <v>43586</v>
      </c>
      <c r="G7" s="22">
        <v>43617</v>
      </c>
      <c r="H7" s="22">
        <v>43647</v>
      </c>
      <c r="I7" s="22">
        <v>43678</v>
      </c>
      <c r="J7" s="22">
        <v>43709</v>
      </c>
      <c r="K7" s="22">
        <v>43739</v>
      </c>
      <c r="L7" s="22">
        <v>43770</v>
      </c>
      <c r="M7" s="22">
        <v>43800</v>
      </c>
      <c r="N7" s="22">
        <v>43831</v>
      </c>
      <c r="O7" s="22">
        <v>43862</v>
      </c>
      <c r="P7" s="22">
        <v>43891</v>
      </c>
      <c r="Q7" s="22">
        <v>43922</v>
      </c>
      <c r="R7" s="22">
        <v>43952</v>
      </c>
      <c r="S7" s="22">
        <v>43983</v>
      </c>
      <c r="T7" s="22">
        <v>44013</v>
      </c>
      <c r="U7" s="22">
        <v>44044</v>
      </c>
      <c r="V7" s="22">
        <v>44075</v>
      </c>
      <c r="W7" s="22">
        <v>44105</v>
      </c>
      <c r="X7" s="22">
        <v>44136</v>
      </c>
      <c r="Y7" s="22">
        <v>44166</v>
      </c>
      <c r="Z7" s="22">
        <v>44197</v>
      </c>
      <c r="AA7" s="22">
        <v>44228</v>
      </c>
      <c r="AB7" s="22">
        <v>44256</v>
      </c>
      <c r="AC7" s="22">
        <v>44287</v>
      </c>
      <c r="AD7" s="22">
        <v>44317</v>
      </c>
      <c r="AE7" s="22">
        <v>44348</v>
      </c>
      <c r="AF7" s="22">
        <v>44378</v>
      </c>
      <c r="AG7" s="22">
        <v>44409</v>
      </c>
      <c r="AH7" s="22">
        <v>44440</v>
      </c>
      <c r="AI7" s="22">
        <v>44470</v>
      </c>
      <c r="AJ7" s="22">
        <v>44501</v>
      </c>
      <c r="AK7" s="22">
        <v>44531</v>
      </c>
      <c r="AL7" s="22">
        <v>44562</v>
      </c>
      <c r="AM7" s="22">
        <v>44593</v>
      </c>
      <c r="AN7" s="22">
        <v>44621</v>
      </c>
      <c r="AO7" s="22">
        <v>44652</v>
      </c>
      <c r="AP7" s="22">
        <v>44682</v>
      </c>
      <c r="AQ7" s="22">
        <v>44713</v>
      </c>
      <c r="AR7" s="22">
        <v>44743</v>
      </c>
      <c r="AS7" s="22">
        <v>44774</v>
      </c>
      <c r="AT7" s="22">
        <v>44805</v>
      </c>
      <c r="AU7" s="22">
        <v>44835</v>
      </c>
      <c r="AV7" s="22">
        <v>44866</v>
      </c>
      <c r="AW7" s="22">
        <v>44896</v>
      </c>
      <c r="AX7" s="22">
        <v>44927</v>
      </c>
      <c r="AY7" s="22">
        <v>44958</v>
      </c>
      <c r="AZ7" s="22">
        <v>44986</v>
      </c>
      <c r="BA7" s="22">
        <v>45017</v>
      </c>
      <c r="BB7" s="22">
        <v>45047</v>
      </c>
      <c r="BC7" s="22">
        <v>45078</v>
      </c>
      <c r="BD7" s="22">
        <v>45108</v>
      </c>
      <c r="BE7" s="22">
        <v>45139</v>
      </c>
      <c r="BF7" s="22">
        <v>45170</v>
      </c>
      <c r="BG7" s="22">
        <v>45200</v>
      </c>
      <c r="BH7" s="22">
        <v>45231</v>
      </c>
      <c r="BI7" s="22">
        <v>45261</v>
      </c>
      <c r="BJ7" s="22">
        <v>45292</v>
      </c>
      <c r="BK7" s="22">
        <v>45323</v>
      </c>
      <c r="BL7" s="22">
        <v>45352</v>
      </c>
      <c r="BM7" s="22">
        <v>45383</v>
      </c>
      <c r="BN7" s="22">
        <v>45413</v>
      </c>
      <c r="BO7" s="22">
        <v>45444</v>
      </c>
      <c r="BP7" s="22">
        <v>45474</v>
      </c>
      <c r="BQ7" s="22">
        <v>45505</v>
      </c>
      <c r="BR7" s="22">
        <v>45536</v>
      </c>
      <c r="BS7" s="22">
        <v>45566</v>
      </c>
      <c r="BT7" s="22">
        <v>45597</v>
      </c>
      <c r="BU7" s="22">
        <v>45627</v>
      </c>
    </row>
    <row r="8" spans="1:73" x14ac:dyDescent="0.25">
      <c r="A8" s="18" t="s">
        <v>7</v>
      </c>
      <c r="B8" s="24">
        <f>(288279306)/1000000</f>
        <v>288.27930600000002</v>
      </c>
      <c r="C8" s="24">
        <v>274.64808499999998</v>
      </c>
      <c r="D8" s="24">
        <v>346.15405800000002</v>
      </c>
      <c r="E8" s="24">
        <v>334.84980899999999</v>
      </c>
      <c r="F8" s="24">
        <v>370.76518800000002</v>
      </c>
      <c r="G8" s="24">
        <v>464.457312</v>
      </c>
      <c r="H8" s="24">
        <v>455.992909</v>
      </c>
      <c r="I8" s="24">
        <v>367.19061499999998</v>
      </c>
      <c r="J8" s="24">
        <v>387.27085</v>
      </c>
      <c r="K8" s="24">
        <v>519.78705300000001</v>
      </c>
      <c r="L8" s="24">
        <v>485.21533699999998</v>
      </c>
      <c r="M8" s="24">
        <v>879.12343799999996</v>
      </c>
      <c r="N8" s="24">
        <v>467.75622199999998</v>
      </c>
      <c r="O8" s="24">
        <v>501.00428899999997</v>
      </c>
      <c r="P8" s="24">
        <v>203.79374999999999</v>
      </c>
      <c r="Q8" s="24">
        <v>0.77752500000000002</v>
      </c>
      <c r="R8" s="24">
        <v>6.9857430000000003</v>
      </c>
      <c r="S8" s="24">
        <v>187.924421</v>
      </c>
      <c r="T8" s="24">
        <v>392.62665199999998</v>
      </c>
      <c r="U8" s="24">
        <v>356.99584800000002</v>
      </c>
      <c r="V8" s="24">
        <v>351.25826499999999</v>
      </c>
      <c r="W8" s="24">
        <v>437.394004</v>
      </c>
      <c r="X8" s="24">
        <v>468.28985299999999</v>
      </c>
      <c r="Y8" s="24">
        <v>1194.4951349999999</v>
      </c>
      <c r="Z8" s="24">
        <v>592.23442</v>
      </c>
      <c r="AA8" s="24">
        <v>592.66982399999995</v>
      </c>
      <c r="AB8" s="24">
        <v>717.81858899999997</v>
      </c>
      <c r="AC8" s="24">
        <v>719.83133099999998</v>
      </c>
      <c r="AD8" s="24">
        <v>587.55148199999996</v>
      </c>
      <c r="AE8" s="24">
        <v>493.94788599999998</v>
      </c>
      <c r="AF8" s="24">
        <v>1021.894651</v>
      </c>
      <c r="AG8" s="24">
        <v>933.74302</v>
      </c>
      <c r="AH8" s="24">
        <v>997.02138400000001</v>
      </c>
      <c r="AI8" s="24">
        <v>1468.815656</v>
      </c>
      <c r="AJ8" s="24">
        <v>1279.631204</v>
      </c>
      <c r="AK8" s="24">
        <v>2230.451337</v>
      </c>
      <c r="AL8" s="24">
        <v>1019.195147</v>
      </c>
      <c r="AM8" s="24">
        <v>1168.5614519999999</v>
      </c>
      <c r="AN8" s="24">
        <v>1441.717983</v>
      </c>
      <c r="AO8" s="24">
        <v>1806.601852</v>
      </c>
      <c r="AP8" s="24">
        <v>1833.3318609999999</v>
      </c>
      <c r="AQ8" s="24">
        <v>2094.140304</v>
      </c>
      <c r="AR8" s="24">
        <v>2188.7509879999998</v>
      </c>
      <c r="AS8" s="24">
        <v>1767.36078</v>
      </c>
      <c r="AT8" s="24">
        <v>1997.2790749999999</v>
      </c>
      <c r="AU8" s="24">
        <v>2745.8915229999998</v>
      </c>
      <c r="AV8" s="24">
        <v>2464.3256310000002</v>
      </c>
      <c r="AW8" s="24">
        <v>4384.8611430000001</v>
      </c>
      <c r="AX8" s="24">
        <v>2253.292273</v>
      </c>
      <c r="AY8" s="24">
        <v>2347.2553640000001</v>
      </c>
      <c r="AZ8" s="24">
        <v>2698.7160749999998</v>
      </c>
      <c r="BA8" s="24">
        <v>3757.1802280000002</v>
      </c>
      <c r="BB8" s="24">
        <v>4006.1223639999998</v>
      </c>
      <c r="BC8" s="24">
        <v>5062.5182430000004</v>
      </c>
      <c r="BD8" s="24">
        <v>4603.9873040000002</v>
      </c>
      <c r="BE8" s="24">
        <v>3932.0543769999999</v>
      </c>
      <c r="BF8" s="24">
        <v>4832.3556589999998</v>
      </c>
      <c r="BG8" s="24">
        <v>7436.6277600000003</v>
      </c>
      <c r="BH8" s="24">
        <v>6823.625016</v>
      </c>
      <c r="BI8" s="24">
        <v>12015.765986</v>
      </c>
      <c r="BJ8" s="24">
        <v>5732.4061519999996</v>
      </c>
      <c r="BK8" s="24">
        <v>6268.6836400000002</v>
      </c>
      <c r="BL8" s="24">
        <v>7811.1795590000002</v>
      </c>
      <c r="BM8" s="24">
        <v>9258.2650279999998</v>
      </c>
      <c r="BN8" s="24">
        <v>11396.08801999</v>
      </c>
      <c r="BO8" s="24">
        <v>13815.11998489</v>
      </c>
      <c r="BP8" s="24">
        <v>13869.035088479999</v>
      </c>
      <c r="BQ8" s="24">
        <v>12566.24058718</v>
      </c>
      <c r="BR8" s="24">
        <v>12754.59066699</v>
      </c>
      <c r="BS8" s="24">
        <v>17685.533220000001</v>
      </c>
      <c r="BT8" s="24">
        <v>16034.91250267</v>
      </c>
      <c r="BU8" s="24">
        <v>25626.484715999999</v>
      </c>
    </row>
    <row r="9" spans="1:73" x14ac:dyDescent="0.25">
      <c r="A9" s="18" t="s">
        <v>8</v>
      </c>
      <c r="B9" s="24">
        <v>65.507909999999995</v>
      </c>
      <c r="C9" s="24">
        <v>73.455614999999995</v>
      </c>
      <c r="D9" s="24">
        <v>97.125277999999994</v>
      </c>
      <c r="E9" s="24">
        <v>85.113574</v>
      </c>
      <c r="F9" s="24">
        <v>91.698070999999999</v>
      </c>
      <c r="G9" s="24">
        <v>122.41886599999999</v>
      </c>
      <c r="H9" s="24">
        <v>113.99920299999999</v>
      </c>
      <c r="I9" s="24">
        <v>102.44225400000001</v>
      </c>
      <c r="J9" s="24">
        <v>96.761246</v>
      </c>
      <c r="K9" s="24">
        <v>114.411761</v>
      </c>
      <c r="L9" s="24">
        <v>88.080769000000004</v>
      </c>
      <c r="M9" s="24">
        <v>158.12862899999999</v>
      </c>
      <c r="N9" s="24">
        <v>106.645411</v>
      </c>
      <c r="O9" s="24">
        <v>130.83623600000001</v>
      </c>
      <c r="P9" s="24">
        <v>58.282865999999999</v>
      </c>
      <c r="Q9" s="24">
        <v>4.9845E-2</v>
      </c>
      <c r="R9" s="24">
        <v>0.233769</v>
      </c>
      <c r="S9" s="24">
        <v>65.316467000000003</v>
      </c>
      <c r="T9" s="24">
        <v>105.844527</v>
      </c>
      <c r="U9" s="24">
        <v>111.52431</v>
      </c>
      <c r="V9" s="24">
        <v>117.005397</v>
      </c>
      <c r="W9" s="24">
        <v>131.247445</v>
      </c>
      <c r="X9" s="24">
        <v>127.5643</v>
      </c>
      <c r="Y9" s="24">
        <v>266.02052300000003</v>
      </c>
      <c r="Z9" s="24">
        <v>155.27782199999999</v>
      </c>
      <c r="AA9" s="24">
        <v>186.60116600000001</v>
      </c>
      <c r="AB9" s="24">
        <v>203.74939499999999</v>
      </c>
      <c r="AC9" s="24">
        <v>187.86548099999999</v>
      </c>
      <c r="AD9" s="24">
        <v>156.82991799999999</v>
      </c>
      <c r="AE9" s="24">
        <v>124.632356</v>
      </c>
      <c r="AF9" s="24">
        <v>286.67205899999999</v>
      </c>
      <c r="AG9" s="24">
        <v>299.58592800000002</v>
      </c>
      <c r="AH9" s="24">
        <v>269.11014</v>
      </c>
      <c r="AI9" s="24">
        <v>357.16685799999999</v>
      </c>
      <c r="AJ9" s="24">
        <v>272.25197900000001</v>
      </c>
      <c r="AK9" s="24">
        <v>493.52471200000002</v>
      </c>
      <c r="AL9" s="24">
        <v>310.635671</v>
      </c>
      <c r="AM9" s="24">
        <v>426.06760100000002</v>
      </c>
      <c r="AN9" s="24">
        <v>403.15901100000002</v>
      </c>
      <c r="AO9" s="24">
        <v>468.48069199999998</v>
      </c>
      <c r="AP9" s="24">
        <v>490.02857799999998</v>
      </c>
      <c r="AQ9" s="24">
        <v>554.09185500000001</v>
      </c>
      <c r="AR9" s="24">
        <v>692.24141699999996</v>
      </c>
      <c r="AS9" s="24">
        <v>623.30354299999999</v>
      </c>
      <c r="AT9" s="24">
        <v>592.06346199999996</v>
      </c>
      <c r="AU9" s="24">
        <v>753.90119400000003</v>
      </c>
      <c r="AV9" s="24">
        <v>627.83008700000005</v>
      </c>
      <c r="AW9" s="24">
        <v>1075.0610730000001</v>
      </c>
      <c r="AX9" s="24">
        <v>690.79682400000002</v>
      </c>
      <c r="AY9" s="24">
        <v>798.09183099999996</v>
      </c>
      <c r="AZ9" s="24">
        <v>814.16479400000003</v>
      </c>
      <c r="BA9" s="24">
        <v>952.90801799999997</v>
      </c>
      <c r="BB9" s="24">
        <v>1069.1095580000001</v>
      </c>
      <c r="BC9" s="24">
        <v>1355.829191</v>
      </c>
      <c r="BD9" s="24">
        <v>1489.847246</v>
      </c>
      <c r="BE9" s="24">
        <v>1387.0176240000001</v>
      </c>
      <c r="BF9" s="24">
        <v>1471.6806799999999</v>
      </c>
      <c r="BG9" s="24">
        <v>2122.2788310000001</v>
      </c>
      <c r="BH9" s="24">
        <v>1721.4419580000001</v>
      </c>
      <c r="BI9" s="24">
        <v>3001.0722350000001</v>
      </c>
      <c r="BJ9" s="24">
        <v>1840.0012449999999</v>
      </c>
      <c r="BK9" s="24">
        <v>2600.6287659999998</v>
      </c>
      <c r="BL9" s="24">
        <v>3018.9007120000001</v>
      </c>
      <c r="BM9" s="24">
        <v>3023.6066999999998</v>
      </c>
      <c r="BN9" s="24">
        <v>3257.3313600000001</v>
      </c>
      <c r="BO9" s="24">
        <v>4741.8206762999998</v>
      </c>
      <c r="BP9" s="24">
        <v>4706.9010622599999</v>
      </c>
      <c r="BQ9" s="24">
        <v>4586.0302389600001</v>
      </c>
      <c r="BR9" s="24">
        <v>4291.2132953999999</v>
      </c>
      <c r="BS9" s="24">
        <v>4991.9941314899997</v>
      </c>
      <c r="BT9" s="24">
        <v>4243.0672961099999</v>
      </c>
      <c r="BU9" s="24">
        <v>7744.4675029999999</v>
      </c>
    </row>
    <row r="10" spans="1:73" x14ac:dyDescent="0.25">
      <c r="A10" s="18" t="s">
        <v>9</v>
      </c>
      <c r="B10" s="24">
        <v>11.046066</v>
      </c>
      <c r="C10" s="24">
        <v>10.132391</v>
      </c>
      <c r="D10" s="24">
        <v>10.38747</v>
      </c>
      <c r="E10" s="24">
        <v>8.7238619999999987</v>
      </c>
      <c r="F10" s="24">
        <v>10.810722</v>
      </c>
      <c r="G10" s="24">
        <v>11.015281999999999</v>
      </c>
      <c r="H10" s="24">
        <v>11.618378</v>
      </c>
      <c r="I10" s="24">
        <v>12.443334999999999</v>
      </c>
      <c r="J10" s="24">
        <v>10.221742000000001</v>
      </c>
      <c r="K10" s="24">
        <v>14.401425</v>
      </c>
      <c r="L10" s="24">
        <v>13.655967</v>
      </c>
      <c r="M10" s="24">
        <v>23.248353000000002</v>
      </c>
      <c r="N10" s="24">
        <v>15.38491</v>
      </c>
      <c r="O10" s="24">
        <v>17.770423999999998</v>
      </c>
      <c r="P10" s="24">
        <v>7.166874</v>
      </c>
      <c r="Q10" s="24">
        <v>0</v>
      </c>
      <c r="R10" s="24">
        <v>8.5000000000000006E-3</v>
      </c>
      <c r="S10" s="24">
        <v>7.3922939999999997</v>
      </c>
      <c r="T10" s="24">
        <v>19.81362</v>
      </c>
      <c r="U10" s="24">
        <v>17.259208999999998</v>
      </c>
      <c r="V10" s="24">
        <v>15.540464</v>
      </c>
      <c r="W10" s="24">
        <v>20.509810999999999</v>
      </c>
      <c r="X10" s="24">
        <v>17.115417999999998</v>
      </c>
      <c r="Y10" s="24">
        <v>34.587335000000003</v>
      </c>
      <c r="Z10" s="24">
        <v>23.787206999999999</v>
      </c>
      <c r="AA10" s="24">
        <v>25.062439999999999</v>
      </c>
      <c r="AB10" s="24">
        <v>25.013558</v>
      </c>
      <c r="AC10" s="24">
        <v>24.067633000000001</v>
      </c>
      <c r="AD10" s="24">
        <v>20.853901</v>
      </c>
      <c r="AE10" s="24">
        <v>16.410933</v>
      </c>
      <c r="AF10" s="24">
        <v>34.271684</v>
      </c>
      <c r="AG10" s="24">
        <v>40.644475</v>
      </c>
      <c r="AH10" s="24">
        <v>37.923445999999998</v>
      </c>
      <c r="AI10" s="24">
        <v>50.048001999999997</v>
      </c>
      <c r="AJ10" s="24">
        <v>46.846389000000002</v>
      </c>
      <c r="AK10" s="24">
        <v>76.672315999999995</v>
      </c>
      <c r="AL10" s="24">
        <v>60.877009000000001</v>
      </c>
      <c r="AM10" s="24">
        <v>61.389406999999999</v>
      </c>
      <c r="AN10" s="24">
        <v>60.619146999999998</v>
      </c>
      <c r="AO10" s="24">
        <v>65.909583999999995</v>
      </c>
      <c r="AP10" s="24">
        <v>71.310709000000003</v>
      </c>
      <c r="AQ10" s="24">
        <v>85.847144</v>
      </c>
      <c r="AR10" s="24">
        <v>98.979347000000004</v>
      </c>
      <c r="AS10" s="24">
        <v>82.740825000000001</v>
      </c>
      <c r="AT10" s="24">
        <v>78.758719999999997</v>
      </c>
      <c r="AU10" s="24">
        <v>100.59257700000001</v>
      </c>
      <c r="AV10" s="24">
        <v>96.878984000000003</v>
      </c>
      <c r="AW10" s="24">
        <v>151.05217099999999</v>
      </c>
      <c r="AX10" s="24">
        <v>97.069125</v>
      </c>
      <c r="AY10" s="24">
        <v>100.188951</v>
      </c>
      <c r="AZ10" s="24">
        <v>106.504271</v>
      </c>
      <c r="BA10" s="24">
        <v>115.190303</v>
      </c>
      <c r="BB10" s="24">
        <v>134.727857</v>
      </c>
      <c r="BC10" s="24">
        <v>143.821326</v>
      </c>
      <c r="BD10" s="24">
        <v>179.54496800000001</v>
      </c>
      <c r="BE10" s="24">
        <v>186.33834200000001</v>
      </c>
      <c r="BF10" s="24">
        <v>220.298044</v>
      </c>
      <c r="BG10" s="24">
        <v>356.99078500000002</v>
      </c>
      <c r="BH10" s="24">
        <v>315.86425000000003</v>
      </c>
      <c r="BI10" s="24">
        <v>488.29220800000002</v>
      </c>
      <c r="BJ10" s="24">
        <v>297.49101999999999</v>
      </c>
      <c r="BK10" s="24">
        <v>275.813333</v>
      </c>
      <c r="BL10" s="24">
        <v>370.12867499999999</v>
      </c>
      <c r="BM10" s="24">
        <v>364.86916000000002</v>
      </c>
      <c r="BN10" s="24">
        <v>457.51958796000002</v>
      </c>
      <c r="BO10" s="24">
        <v>592.77140385000007</v>
      </c>
      <c r="BP10" s="24">
        <v>678.63275499999997</v>
      </c>
      <c r="BQ10" s="24">
        <v>670.85826397000005</v>
      </c>
      <c r="BR10" s="24">
        <v>607.03514799000004</v>
      </c>
      <c r="BS10" s="24">
        <v>681.54906134999999</v>
      </c>
      <c r="BT10" s="24">
        <v>776.47892145000003</v>
      </c>
      <c r="BU10" s="24">
        <v>1063.153861</v>
      </c>
    </row>
    <row r="11" spans="1:73" x14ac:dyDescent="0.25">
      <c r="A11" s="18" t="s">
        <v>10</v>
      </c>
      <c r="B11" s="24">
        <v>120.90178400000001</v>
      </c>
      <c r="C11" s="24">
        <v>101.77063</v>
      </c>
      <c r="D11" s="24">
        <v>103.884163</v>
      </c>
      <c r="E11" s="24">
        <v>93.245628999999994</v>
      </c>
      <c r="F11" s="24">
        <v>107.28883399999999</v>
      </c>
      <c r="G11" s="24">
        <v>131.46462</v>
      </c>
      <c r="H11" s="24">
        <v>156.225945</v>
      </c>
      <c r="I11" s="24">
        <v>130.27858000000001</v>
      </c>
      <c r="J11" s="24">
        <v>124.156147</v>
      </c>
      <c r="K11" s="24">
        <v>134.24615299999999</v>
      </c>
      <c r="L11" s="24">
        <v>130.81685999999999</v>
      </c>
      <c r="M11" s="24">
        <v>159.04239799999999</v>
      </c>
      <c r="N11" s="24">
        <v>159.58381</v>
      </c>
      <c r="O11" s="24">
        <v>169.357856</v>
      </c>
      <c r="P11" s="24">
        <v>64.030741000000006</v>
      </c>
      <c r="Q11" s="24">
        <v>4.464048</v>
      </c>
      <c r="R11" s="24">
        <v>13.47504</v>
      </c>
      <c r="S11" s="24">
        <v>20.868611000000001</v>
      </c>
      <c r="T11" s="24">
        <v>45.367117</v>
      </c>
      <c r="U11" s="24">
        <v>52.726733000000003</v>
      </c>
      <c r="V11" s="24">
        <v>64.965946000000002</v>
      </c>
      <c r="W11" s="24">
        <v>58.593190999999997</v>
      </c>
      <c r="X11" s="24">
        <v>84.365835000000004</v>
      </c>
      <c r="Y11" s="24">
        <v>143.958068</v>
      </c>
      <c r="Z11" s="24">
        <v>162.13340700000001</v>
      </c>
      <c r="AA11" s="24">
        <v>165.384219</v>
      </c>
      <c r="AB11" s="24">
        <v>164.12392700000001</v>
      </c>
      <c r="AC11" s="24">
        <v>145.49382600000001</v>
      </c>
      <c r="AD11" s="24">
        <v>115.31447900000001</v>
      </c>
      <c r="AE11" s="24">
        <v>80.030000999999999</v>
      </c>
      <c r="AF11" s="24">
        <v>230.84361899999999</v>
      </c>
      <c r="AG11" s="24">
        <v>216.165828</v>
      </c>
      <c r="AH11" s="24">
        <v>207.001935</v>
      </c>
      <c r="AI11" s="24">
        <v>261.32986899999997</v>
      </c>
      <c r="AJ11" s="24">
        <v>253.035946</v>
      </c>
      <c r="AK11" s="24">
        <v>320.91473300000001</v>
      </c>
      <c r="AL11" s="24">
        <v>335.616332</v>
      </c>
      <c r="AM11" s="24">
        <v>367.81997200000001</v>
      </c>
      <c r="AN11" s="24">
        <v>331.10285900000002</v>
      </c>
      <c r="AO11" s="24">
        <v>370.574253</v>
      </c>
      <c r="AP11" s="24">
        <v>399.34869099999997</v>
      </c>
      <c r="AQ11" s="24">
        <v>493.03340600000001</v>
      </c>
      <c r="AR11" s="24">
        <v>691.75155900000004</v>
      </c>
      <c r="AS11" s="24">
        <v>506.89139699999998</v>
      </c>
      <c r="AT11" s="24">
        <v>479.02199100000001</v>
      </c>
      <c r="AU11" s="24">
        <v>568.23296100000005</v>
      </c>
      <c r="AV11" s="24">
        <v>532.49436900000001</v>
      </c>
      <c r="AW11" s="24">
        <v>749.13229999999999</v>
      </c>
      <c r="AX11" s="24">
        <v>863.38851999999997</v>
      </c>
      <c r="AY11" s="24">
        <v>848.01897299999996</v>
      </c>
      <c r="AZ11" s="24">
        <v>842.10243600000001</v>
      </c>
      <c r="BA11" s="24">
        <v>959.70672400000001</v>
      </c>
      <c r="BB11" s="24">
        <v>929.43105100000002</v>
      </c>
      <c r="BC11" s="24">
        <v>1179.256496</v>
      </c>
      <c r="BD11" s="24">
        <v>1723.778372</v>
      </c>
      <c r="BE11" s="24">
        <v>1291.4077970000001</v>
      </c>
      <c r="BF11" s="24">
        <v>1433.90392</v>
      </c>
      <c r="BG11" s="24">
        <v>1743.8500289999999</v>
      </c>
      <c r="BH11" s="24">
        <v>1779.133932</v>
      </c>
      <c r="BI11" s="24">
        <v>2422.5937039999999</v>
      </c>
      <c r="BJ11" s="24">
        <v>2449.0619550000001</v>
      </c>
      <c r="BK11" s="24">
        <v>2655.8629070000002</v>
      </c>
      <c r="BL11" s="24">
        <v>2895.2110659999998</v>
      </c>
      <c r="BM11" s="24">
        <v>2921.5430540000002</v>
      </c>
      <c r="BN11" s="24">
        <v>3164.9709334999998</v>
      </c>
      <c r="BO11" s="24">
        <v>4315.5435942499998</v>
      </c>
      <c r="BP11" s="24">
        <v>5305.0985570000003</v>
      </c>
      <c r="BQ11" s="24">
        <v>4332.54777517</v>
      </c>
      <c r="BR11" s="24">
        <v>3843.96465498</v>
      </c>
      <c r="BS11" s="24">
        <v>4135.4937127100002</v>
      </c>
      <c r="BT11" s="24">
        <v>4619.0780203800005</v>
      </c>
      <c r="BU11" s="24">
        <v>5553.5582569999997</v>
      </c>
    </row>
    <row r="12" spans="1:73" x14ac:dyDescent="0.25">
      <c r="A12" s="18" t="s">
        <v>11</v>
      </c>
      <c r="B12" s="24">
        <v>36.533090000000001</v>
      </c>
      <c r="C12" s="24">
        <v>29.987888000000002</v>
      </c>
      <c r="D12" s="24">
        <v>40.349738000000002</v>
      </c>
      <c r="E12" s="24">
        <v>33.079963000000006</v>
      </c>
      <c r="F12" s="24">
        <v>40.978549999999998</v>
      </c>
      <c r="G12" s="24">
        <v>47.419573999999997</v>
      </c>
      <c r="H12" s="24">
        <v>48.424764000000003</v>
      </c>
      <c r="I12" s="24">
        <v>45.647781000000002</v>
      </c>
      <c r="J12" s="24">
        <v>37.080851000000003</v>
      </c>
      <c r="K12" s="24">
        <v>51.558450000000001</v>
      </c>
      <c r="L12" s="24">
        <v>34.715716</v>
      </c>
      <c r="M12" s="24">
        <v>50.906387000000002</v>
      </c>
      <c r="N12" s="24">
        <v>34.754596999999997</v>
      </c>
      <c r="O12" s="24">
        <v>26.457791</v>
      </c>
      <c r="P12" s="24">
        <v>10.863496</v>
      </c>
      <c r="Q12" s="24">
        <v>0</v>
      </c>
      <c r="R12" s="24">
        <v>2.8025259999999999</v>
      </c>
      <c r="S12" s="24">
        <v>12.358275000000001</v>
      </c>
      <c r="T12" s="24">
        <v>28.316828999999998</v>
      </c>
      <c r="U12" s="24">
        <v>29.021656</v>
      </c>
      <c r="V12" s="24">
        <v>34.511898000000002</v>
      </c>
      <c r="W12" s="24">
        <v>51.163949000000002</v>
      </c>
      <c r="X12" s="24">
        <v>54.385702000000002</v>
      </c>
      <c r="Y12" s="24">
        <v>66.987808000000001</v>
      </c>
      <c r="Z12" s="24">
        <v>72.736969999999999</v>
      </c>
      <c r="AA12" s="24">
        <v>82.101322999999994</v>
      </c>
      <c r="AB12" s="24">
        <v>114.594804</v>
      </c>
      <c r="AC12" s="24">
        <v>90.920265000000001</v>
      </c>
      <c r="AD12" s="24">
        <v>64.202472999999998</v>
      </c>
      <c r="AE12" s="24">
        <v>59.650239999999997</v>
      </c>
      <c r="AF12" s="24">
        <v>72.678989000000001</v>
      </c>
      <c r="AG12" s="24">
        <v>80.909660000000002</v>
      </c>
      <c r="AH12" s="24">
        <v>71.498699000000002</v>
      </c>
      <c r="AI12" s="24">
        <v>121.562265</v>
      </c>
      <c r="AJ12" s="24">
        <v>124.790767</v>
      </c>
      <c r="AK12" s="24">
        <v>180.93586199999999</v>
      </c>
      <c r="AL12" s="24">
        <v>192.14681899999999</v>
      </c>
      <c r="AM12" s="24">
        <v>182.60505599999999</v>
      </c>
      <c r="AN12" s="24">
        <v>214.45277200000001</v>
      </c>
      <c r="AO12" s="24">
        <v>213.82085000000001</v>
      </c>
      <c r="AP12" s="24">
        <v>265.73559399999999</v>
      </c>
      <c r="AQ12" s="24">
        <v>374.34028000000001</v>
      </c>
      <c r="AR12" s="24">
        <v>342.73701299999999</v>
      </c>
      <c r="AS12" s="24">
        <v>287.56947300000002</v>
      </c>
      <c r="AT12" s="24">
        <v>299.37644899999998</v>
      </c>
      <c r="AU12" s="24">
        <v>423.51202499999999</v>
      </c>
      <c r="AV12" s="24">
        <v>446.42001499999998</v>
      </c>
      <c r="AW12" s="24">
        <v>570.25182199999995</v>
      </c>
      <c r="AX12" s="24">
        <v>462.91214400000001</v>
      </c>
      <c r="AY12" s="24">
        <v>501.13498399999997</v>
      </c>
      <c r="AZ12" s="24">
        <v>546.03705000000002</v>
      </c>
      <c r="BA12" s="24">
        <v>607.65632300000004</v>
      </c>
      <c r="BB12" s="24">
        <v>645.36937899999998</v>
      </c>
      <c r="BC12" s="24">
        <v>738.49577699999998</v>
      </c>
      <c r="BD12" s="24">
        <v>746.28856699999994</v>
      </c>
      <c r="BE12" s="24">
        <v>779.89357299999995</v>
      </c>
      <c r="BF12" s="24">
        <v>758.18021499999998</v>
      </c>
      <c r="BG12" s="24">
        <v>1360.0299050000001</v>
      </c>
      <c r="BH12" s="24">
        <v>954.045931</v>
      </c>
      <c r="BI12" s="24">
        <v>939.02906900000005</v>
      </c>
      <c r="BJ12" s="24">
        <v>799.73240699999997</v>
      </c>
      <c r="BK12" s="24">
        <v>884.93591800000002</v>
      </c>
      <c r="BL12" s="24">
        <v>1139.074701</v>
      </c>
      <c r="BM12" s="24">
        <v>1149.7209330000001</v>
      </c>
      <c r="BN12" s="24">
        <v>1654.6930120699999</v>
      </c>
      <c r="BO12" s="24">
        <v>1985.7171112799999</v>
      </c>
      <c r="BP12" s="24">
        <v>2062.97183</v>
      </c>
      <c r="BQ12" s="24">
        <v>2156.9137941599997</v>
      </c>
      <c r="BR12" s="24">
        <v>1895.27998058</v>
      </c>
      <c r="BS12" s="24">
        <v>2138.4880710399998</v>
      </c>
      <c r="BT12" s="24">
        <v>2119.13728158</v>
      </c>
      <c r="BU12" s="24">
        <v>2633.9747980000002</v>
      </c>
    </row>
    <row r="13" spans="1:73" x14ac:dyDescent="0.25">
      <c r="A13" s="18" t="s">
        <v>12</v>
      </c>
      <c r="B13" s="24">
        <v>15.119164</v>
      </c>
      <c r="C13" s="24">
        <v>8.7505220000000001</v>
      </c>
      <c r="D13" s="24">
        <v>9.3452959999999994</v>
      </c>
      <c r="E13" s="24">
        <v>8.945684</v>
      </c>
      <c r="F13" s="24">
        <v>9.2840399999999992</v>
      </c>
      <c r="G13" s="24">
        <v>11.890790000000001</v>
      </c>
      <c r="H13" s="24">
        <v>15.116721</v>
      </c>
      <c r="I13" s="24">
        <v>22.080444</v>
      </c>
      <c r="J13" s="24">
        <v>10.430911</v>
      </c>
      <c r="K13" s="24">
        <v>11.336040000000001</v>
      </c>
      <c r="L13" s="24">
        <v>11.529344</v>
      </c>
      <c r="M13" s="24">
        <v>41.706231000000002</v>
      </c>
      <c r="N13" s="24">
        <v>17.594764999999999</v>
      </c>
      <c r="O13" s="24">
        <v>12.979977999999999</v>
      </c>
      <c r="P13" s="24">
        <v>6.2855970000000001</v>
      </c>
      <c r="Q13" s="24">
        <v>2.9880000000000002E-3</v>
      </c>
      <c r="R13" s="24">
        <v>0</v>
      </c>
      <c r="S13" s="24">
        <v>5.0129390000000003</v>
      </c>
      <c r="T13" s="24">
        <v>12.185522000000001</v>
      </c>
      <c r="U13" s="24">
        <v>23.397383000000001</v>
      </c>
      <c r="V13" s="24">
        <v>10.636381</v>
      </c>
      <c r="W13" s="24">
        <v>11.258338</v>
      </c>
      <c r="X13" s="24">
        <v>13.506415000000001</v>
      </c>
      <c r="Y13" s="24">
        <v>66.873698000000005</v>
      </c>
      <c r="Z13" s="24">
        <v>26.391183000000002</v>
      </c>
      <c r="AA13" s="24">
        <v>19.121658</v>
      </c>
      <c r="AB13" s="24">
        <v>19.117843000000001</v>
      </c>
      <c r="AC13" s="24">
        <v>18.890906000000001</v>
      </c>
      <c r="AD13" s="24">
        <v>14.74311</v>
      </c>
      <c r="AE13" s="24">
        <v>9.8511980000000001</v>
      </c>
      <c r="AF13" s="24">
        <v>26.731006000000001</v>
      </c>
      <c r="AG13" s="24">
        <v>54.077683</v>
      </c>
      <c r="AH13" s="24">
        <v>26.145710999999999</v>
      </c>
      <c r="AI13" s="24">
        <v>31.697762000000001</v>
      </c>
      <c r="AJ13" s="24">
        <v>31.557115</v>
      </c>
      <c r="AK13" s="24">
        <v>113.939053</v>
      </c>
      <c r="AL13" s="24">
        <v>44.250472000000002</v>
      </c>
      <c r="AM13" s="24">
        <v>40.242863</v>
      </c>
      <c r="AN13" s="24">
        <v>37.736210999999997</v>
      </c>
      <c r="AO13" s="24">
        <v>41.640920000000001</v>
      </c>
      <c r="AP13" s="24">
        <v>44.830010999999999</v>
      </c>
      <c r="AQ13" s="24">
        <v>49.482711999999999</v>
      </c>
      <c r="AR13" s="24">
        <v>70.924135000000007</v>
      </c>
      <c r="AS13" s="24">
        <v>109.347407</v>
      </c>
      <c r="AT13" s="24">
        <v>56.425038000000001</v>
      </c>
      <c r="AU13" s="24">
        <v>61.648138000000003</v>
      </c>
      <c r="AV13" s="24">
        <v>59.223297000000002</v>
      </c>
      <c r="AW13" s="24">
        <v>231.29850500000001</v>
      </c>
      <c r="AX13" s="24">
        <v>90.441739999999996</v>
      </c>
      <c r="AY13" s="24">
        <v>73.273688000000007</v>
      </c>
      <c r="AZ13" s="24">
        <v>65.394970000000001</v>
      </c>
      <c r="BA13" s="24">
        <v>73.428381000000002</v>
      </c>
      <c r="BB13" s="24">
        <v>83.085913000000005</v>
      </c>
      <c r="BC13" s="24">
        <v>94.638672</v>
      </c>
      <c r="BD13" s="24">
        <v>135.594537</v>
      </c>
      <c r="BE13" s="24">
        <v>198.76192900000001</v>
      </c>
      <c r="BF13" s="24">
        <v>103.734881</v>
      </c>
      <c r="BG13" s="24">
        <v>118.291363</v>
      </c>
      <c r="BH13" s="24">
        <v>150.361751</v>
      </c>
      <c r="BI13" s="24">
        <v>541.97943199999997</v>
      </c>
      <c r="BJ13" s="24">
        <v>205.83358200000001</v>
      </c>
      <c r="BK13" s="24">
        <v>180.36124000000001</v>
      </c>
      <c r="BL13" s="24">
        <v>187.94296399999999</v>
      </c>
      <c r="BM13" s="24">
        <v>187.167789</v>
      </c>
      <c r="BN13" s="24">
        <v>196.336747</v>
      </c>
      <c r="BO13" s="24">
        <v>280.522109</v>
      </c>
      <c r="BP13" s="24">
        <v>362.54216600000001</v>
      </c>
      <c r="BQ13" s="24">
        <v>554.89551674999996</v>
      </c>
      <c r="BR13" s="24">
        <v>250.687443</v>
      </c>
      <c r="BS13" s="24">
        <v>286.58449419999999</v>
      </c>
      <c r="BT13" s="24">
        <v>313.92640549999999</v>
      </c>
      <c r="BU13" s="24">
        <v>1132.393591</v>
      </c>
    </row>
    <row r="14" spans="1:73" x14ac:dyDescent="0.25">
      <c r="A14" s="18" t="s">
        <v>13</v>
      </c>
      <c r="B14" s="24">
        <v>13.345908</v>
      </c>
      <c r="C14" s="24">
        <v>11.543388</v>
      </c>
      <c r="D14" s="24">
        <v>12.139832999999999</v>
      </c>
      <c r="E14" s="24">
        <v>10.261612</v>
      </c>
      <c r="F14" s="24">
        <v>10.787459999999999</v>
      </c>
      <c r="G14" s="24">
        <v>12.839232000000001</v>
      </c>
      <c r="H14" s="24">
        <v>12.998355</v>
      </c>
      <c r="I14" s="24">
        <v>13.232869000000001</v>
      </c>
      <c r="J14" s="24">
        <v>11.264721</v>
      </c>
      <c r="K14" s="24">
        <v>14.820935</v>
      </c>
      <c r="L14" s="24">
        <v>14.29748</v>
      </c>
      <c r="M14" s="24">
        <v>30.403814000000001</v>
      </c>
      <c r="N14" s="24">
        <v>20.799579999999999</v>
      </c>
      <c r="O14" s="24">
        <v>21.720412</v>
      </c>
      <c r="P14" s="24">
        <v>10.048491</v>
      </c>
      <c r="Q14" s="24">
        <v>2.0247000000000001E-2</v>
      </c>
      <c r="R14" s="24">
        <v>0</v>
      </c>
      <c r="S14" s="24">
        <v>5.3407169999999997</v>
      </c>
      <c r="T14" s="24">
        <v>11.811007999999999</v>
      </c>
      <c r="U14" s="24">
        <v>14.159139</v>
      </c>
      <c r="V14" s="24">
        <v>11.345908</v>
      </c>
      <c r="W14" s="24">
        <v>15.916729</v>
      </c>
      <c r="X14" s="24">
        <v>16.288876999999999</v>
      </c>
      <c r="Y14" s="24">
        <v>39.299857000000003</v>
      </c>
      <c r="Z14" s="24">
        <v>28.218457000000001</v>
      </c>
      <c r="AA14" s="24">
        <v>26.402604</v>
      </c>
      <c r="AB14" s="24">
        <v>26.383804999999999</v>
      </c>
      <c r="AC14" s="24">
        <v>23.450623</v>
      </c>
      <c r="AD14" s="24">
        <v>16.916550999999998</v>
      </c>
      <c r="AE14" s="24">
        <v>16.315808000000001</v>
      </c>
      <c r="AF14" s="24">
        <v>32.856575999999997</v>
      </c>
      <c r="AG14" s="24">
        <v>33.359248999999998</v>
      </c>
      <c r="AH14" s="24">
        <v>28.496400999999999</v>
      </c>
      <c r="AI14" s="24">
        <v>38.007145999999999</v>
      </c>
      <c r="AJ14" s="24">
        <v>36.001674999999999</v>
      </c>
      <c r="AK14" s="24">
        <v>72.397672999999998</v>
      </c>
      <c r="AL14" s="24">
        <v>55.391427999999998</v>
      </c>
      <c r="AM14" s="24">
        <v>66.208866999999998</v>
      </c>
      <c r="AN14" s="24">
        <v>52.678310000000003</v>
      </c>
      <c r="AO14" s="24">
        <v>49.354179000000002</v>
      </c>
      <c r="AP14" s="24">
        <v>48.757283000000001</v>
      </c>
      <c r="AQ14" s="24">
        <v>58.511915999999999</v>
      </c>
      <c r="AR14" s="24">
        <v>68.495520999999997</v>
      </c>
      <c r="AS14" s="24">
        <v>65.123486999999997</v>
      </c>
      <c r="AT14" s="24">
        <v>53.677491000000003</v>
      </c>
      <c r="AU14" s="24">
        <v>74.303799999999995</v>
      </c>
      <c r="AV14" s="24">
        <v>74.526353999999998</v>
      </c>
      <c r="AW14" s="24">
        <v>173.13003</v>
      </c>
      <c r="AX14" s="24">
        <v>137.27759699999999</v>
      </c>
      <c r="AY14" s="24">
        <v>156.53809799999999</v>
      </c>
      <c r="AZ14" s="24">
        <v>109.358771</v>
      </c>
      <c r="BA14" s="24">
        <v>109.370158</v>
      </c>
      <c r="BB14" s="24">
        <v>113.563906</v>
      </c>
      <c r="BC14" s="24">
        <v>139.344696</v>
      </c>
      <c r="BD14" s="24">
        <v>178.86927299999999</v>
      </c>
      <c r="BE14" s="24">
        <v>195.52177</v>
      </c>
      <c r="BF14" s="24">
        <v>174.60429600000001</v>
      </c>
      <c r="BG14" s="24">
        <v>216.07407499999999</v>
      </c>
      <c r="BH14" s="24">
        <v>210.07095000000001</v>
      </c>
      <c r="BI14" s="24">
        <v>509.99154299999998</v>
      </c>
      <c r="BJ14" s="24">
        <v>365.06823100000003</v>
      </c>
      <c r="BK14" s="24">
        <v>400.90481299999999</v>
      </c>
      <c r="BL14" s="24">
        <v>348.51774</v>
      </c>
      <c r="BM14" s="24">
        <v>315.39644800000002</v>
      </c>
      <c r="BN14" s="24">
        <v>317.48705317000002</v>
      </c>
      <c r="BO14" s="24">
        <v>447.04518557</v>
      </c>
      <c r="BP14" s="24">
        <v>492.34049499999998</v>
      </c>
      <c r="BQ14" s="24">
        <v>523.16981189000001</v>
      </c>
      <c r="BR14" s="24">
        <v>403.65306556000002</v>
      </c>
      <c r="BS14" s="24">
        <v>527.45645793000006</v>
      </c>
      <c r="BT14" s="24">
        <v>470.90176405</v>
      </c>
      <c r="BU14" s="24">
        <v>1113.4100000000001</v>
      </c>
    </row>
    <row r="15" spans="1:73" x14ac:dyDescent="0.25">
      <c r="A15" s="18" t="s">
        <v>14</v>
      </c>
      <c r="B15" s="24">
        <v>36.588259000000001</v>
      </c>
      <c r="C15" s="24">
        <v>23.984805999999999</v>
      </c>
      <c r="D15" s="24">
        <v>27.383631000000001</v>
      </c>
      <c r="E15" s="24">
        <v>36.178546000000004</v>
      </c>
      <c r="F15" s="24">
        <v>31.937864000000001</v>
      </c>
      <c r="G15" s="24">
        <v>48.406827999999997</v>
      </c>
      <c r="H15" s="24">
        <v>73.483953999999997</v>
      </c>
      <c r="I15" s="24">
        <v>31.809799000000002</v>
      </c>
      <c r="J15" s="24">
        <v>27.304995999999999</v>
      </c>
      <c r="K15" s="24">
        <v>37.514854999999997</v>
      </c>
      <c r="L15" s="24">
        <v>25.749773000000001</v>
      </c>
      <c r="M15" s="24">
        <v>22.919606999999999</v>
      </c>
      <c r="N15" s="24">
        <v>53.386978999999997</v>
      </c>
      <c r="O15" s="24">
        <v>48.171551999999998</v>
      </c>
      <c r="P15" s="24">
        <v>9.6173160000000006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9.9919999999999995E-2</v>
      </c>
      <c r="X15" s="24">
        <v>1.2503489999999999</v>
      </c>
      <c r="Y15" s="24">
        <v>8.1946469999999998</v>
      </c>
      <c r="Z15" s="24">
        <v>21.039466000000001</v>
      </c>
      <c r="AA15" s="24">
        <v>23.554179999999999</v>
      </c>
      <c r="AB15" s="24">
        <v>28.489495000000002</v>
      </c>
      <c r="AC15" s="24">
        <v>30.359794999999998</v>
      </c>
      <c r="AD15" s="24">
        <v>14.648196</v>
      </c>
      <c r="AE15" s="24">
        <v>0.73878299999999997</v>
      </c>
      <c r="AF15" s="24">
        <v>59.203530000000001</v>
      </c>
      <c r="AG15" s="24">
        <v>45.590124000000003</v>
      </c>
      <c r="AH15" s="24">
        <v>37.797651999999999</v>
      </c>
      <c r="AI15" s="24">
        <v>52.073976999999999</v>
      </c>
      <c r="AJ15" s="24">
        <v>56.683926999999997</v>
      </c>
      <c r="AK15" s="24">
        <v>94.351472999999999</v>
      </c>
      <c r="AL15" s="24">
        <v>100.391688</v>
      </c>
      <c r="AM15" s="24">
        <v>89.905270999999999</v>
      </c>
      <c r="AN15" s="24">
        <v>96.267723000000004</v>
      </c>
      <c r="AO15" s="24">
        <v>95.390601000000004</v>
      </c>
      <c r="AP15" s="24">
        <v>128.72027399999999</v>
      </c>
      <c r="AQ15" s="24">
        <v>168.366714</v>
      </c>
      <c r="AR15" s="24">
        <v>336.70444099999997</v>
      </c>
      <c r="AS15" s="24">
        <v>122.855937</v>
      </c>
      <c r="AT15" s="24">
        <v>95.941496000000001</v>
      </c>
      <c r="AU15" s="24">
        <v>116.30559100000001</v>
      </c>
      <c r="AV15" s="24">
        <v>95.884417999999997</v>
      </c>
      <c r="AW15" s="24">
        <v>121.50443799999999</v>
      </c>
      <c r="AX15" s="24">
        <v>232.98313200000001</v>
      </c>
      <c r="AY15" s="24">
        <v>193.42570799999999</v>
      </c>
      <c r="AZ15" s="24">
        <v>164.41112100000001</v>
      </c>
      <c r="BA15" s="24">
        <v>237.603758</v>
      </c>
      <c r="BB15" s="24">
        <v>314.93508000000003</v>
      </c>
      <c r="BC15" s="24">
        <v>321.06919399999998</v>
      </c>
      <c r="BD15" s="24">
        <v>595.74853599999994</v>
      </c>
      <c r="BE15" s="24">
        <v>332.72925800000002</v>
      </c>
      <c r="BF15" s="24">
        <v>377.43768699999998</v>
      </c>
      <c r="BG15" s="24">
        <v>286.10339900000002</v>
      </c>
      <c r="BH15" s="24">
        <v>285.08411100000001</v>
      </c>
      <c r="BI15" s="24">
        <v>385.86213700000002</v>
      </c>
      <c r="BJ15" s="24">
        <v>515.05126099999995</v>
      </c>
      <c r="BK15" s="24">
        <v>529.58970099999999</v>
      </c>
      <c r="BL15" s="24">
        <v>640.87365799999998</v>
      </c>
      <c r="BM15" s="24">
        <v>475.24147599999998</v>
      </c>
      <c r="BN15" s="24">
        <v>617.22523999999999</v>
      </c>
      <c r="BO15" s="24">
        <v>1488.9441217000001</v>
      </c>
      <c r="BP15" s="24">
        <v>1906.3323849999999</v>
      </c>
      <c r="BQ15" s="24">
        <v>1173.1430394000001</v>
      </c>
      <c r="BR15" s="24">
        <v>689.75886764999996</v>
      </c>
      <c r="BS15" s="24">
        <v>785.08660314999997</v>
      </c>
      <c r="BT15" s="24">
        <v>1002.3034490699999</v>
      </c>
      <c r="BU15" s="24">
        <v>1032.2842949999999</v>
      </c>
    </row>
    <row r="16" spans="1:73" x14ac:dyDescent="0.25">
      <c r="A16" s="18" t="s">
        <v>20</v>
      </c>
      <c r="B16" s="24">
        <v>47.210521</v>
      </c>
      <c r="C16" s="24">
        <v>47.199578000000002</v>
      </c>
      <c r="D16" s="24">
        <v>55.100909999999999</v>
      </c>
      <c r="E16" s="24">
        <v>54.867086</v>
      </c>
      <c r="F16" s="24">
        <v>59.711471000000003</v>
      </c>
      <c r="G16" s="24">
        <v>75.587727000000001</v>
      </c>
      <c r="H16" s="24">
        <v>65.644876999999994</v>
      </c>
      <c r="I16" s="24">
        <v>70.461285000000004</v>
      </c>
      <c r="J16" s="24">
        <v>75.403818000000001</v>
      </c>
      <c r="K16" s="24">
        <v>102.54586500000001</v>
      </c>
      <c r="L16" s="24">
        <v>78.543248000000006</v>
      </c>
      <c r="M16" s="24">
        <v>120.881331</v>
      </c>
      <c r="N16" s="24">
        <v>80.522625000000005</v>
      </c>
      <c r="O16" s="24">
        <v>81.998840000000001</v>
      </c>
      <c r="P16" s="24">
        <v>59.457106000000003</v>
      </c>
      <c r="Q16" s="24">
        <v>28.239497</v>
      </c>
      <c r="R16" s="24">
        <v>28.257788000000001</v>
      </c>
      <c r="S16" s="24">
        <v>36.968476000000003</v>
      </c>
      <c r="T16" s="24">
        <v>64.713983999999996</v>
      </c>
      <c r="U16" s="24">
        <v>67.580465000000004</v>
      </c>
      <c r="V16" s="24">
        <v>71.918312999999998</v>
      </c>
      <c r="W16" s="24">
        <v>97.514601999999996</v>
      </c>
      <c r="X16" s="24">
        <v>77.202365999999998</v>
      </c>
      <c r="Y16" s="24">
        <v>160.76756499999999</v>
      </c>
      <c r="Z16" s="24">
        <v>97.449845999999994</v>
      </c>
      <c r="AA16" s="24">
        <v>103.49415399999999</v>
      </c>
      <c r="AB16" s="24">
        <v>112.46830199999999</v>
      </c>
      <c r="AC16" s="24">
        <v>110.143047</v>
      </c>
      <c r="AD16" s="24">
        <v>97.160301000000004</v>
      </c>
      <c r="AE16" s="24">
        <v>84.232887000000005</v>
      </c>
      <c r="AF16" s="24">
        <v>136.186151</v>
      </c>
      <c r="AG16" s="24">
        <v>147.811419</v>
      </c>
      <c r="AH16" s="24">
        <v>158.462873</v>
      </c>
      <c r="AI16" s="24">
        <v>225.17601400000001</v>
      </c>
      <c r="AJ16" s="24">
        <v>156.82471899999999</v>
      </c>
      <c r="AK16" s="24">
        <v>306.62426699999997</v>
      </c>
      <c r="AL16" s="24">
        <v>169.941497</v>
      </c>
      <c r="AM16" s="24">
        <v>197.71900199999999</v>
      </c>
      <c r="AN16" s="24">
        <v>216.22083599999999</v>
      </c>
      <c r="AO16" s="24">
        <v>230.255616</v>
      </c>
      <c r="AP16" s="24">
        <v>238.61417</v>
      </c>
      <c r="AQ16" s="24">
        <v>303.96573999999998</v>
      </c>
      <c r="AR16" s="24">
        <v>273.818378</v>
      </c>
      <c r="AS16" s="24">
        <v>311.58817699999997</v>
      </c>
      <c r="AT16" s="24">
        <v>339.94729799999999</v>
      </c>
      <c r="AU16" s="24">
        <v>508.29680500000001</v>
      </c>
      <c r="AV16" s="24">
        <v>344.26326799999998</v>
      </c>
      <c r="AW16" s="24">
        <v>605.93777499999999</v>
      </c>
      <c r="AX16" s="24">
        <v>368.19655</v>
      </c>
      <c r="AY16" s="24">
        <v>383.45248900000001</v>
      </c>
      <c r="AZ16" s="24">
        <v>445.92387200000002</v>
      </c>
      <c r="BA16" s="24">
        <v>541.727891</v>
      </c>
      <c r="BB16" s="24">
        <v>483.550299</v>
      </c>
      <c r="BC16" s="24">
        <v>738.58790199999999</v>
      </c>
      <c r="BD16" s="24">
        <v>738.26451299999997</v>
      </c>
      <c r="BE16" s="24">
        <v>759.22991999999999</v>
      </c>
      <c r="BF16" s="24">
        <v>822.41766800000005</v>
      </c>
      <c r="BG16" s="24">
        <v>1313.014244</v>
      </c>
      <c r="BH16" s="24">
        <v>993.65998000000002</v>
      </c>
      <c r="BI16" s="24">
        <v>2051.1904030000001</v>
      </c>
      <c r="BJ16" s="24">
        <v>1216.181591</v>
      </c>
      <c r="BK16" s="24">
        <v>1378.0666940000001</v>
      </c>
      <c r="BL16" s="24">
        <v>1815.1726140000001</v>
      </c>
      <c r="BM16" s="24">
        <v>1958.1389079999999</v>
      </c>
      <c r="BN16" s="24">
        <v>1880.3903093199999</v>
      </c>
      <c r="BO16" s="24">
        <v>3042.7034957600004</v>
      </c>
      <c r="BP16" s="24">
        <v>2763.9121300000002</v>
      </c>
      <c r="BQ16" s="24">
        <v>2876.5563791100003</v>
      </c>
      <c r="BR16" s="24">
        <v>2941.1053128199997</v>
      </c>
      <c r="BS16" s="24">
        <v>4424.1135036999995</v>
      </c>
      <c r="BT16" s="24">
        <v>2902.1411345900001</v>
      </c>
      <c r="BU16" s="24">
        <v>5129.5591350000004</v>
      </c>
    </row>
    <row r="17" spans="1:73" x14ac:dyDescent="0.25">
      <c r="A17" s="18" t="s">
        <v>16</v>
      </c>
      <c r="B17" s="24">
        <v>26.050135000000001</v>
      </c>
      <c r="C17" s="24">
        <v>24.799907000000001</v>
      </c>
      <c r="D17" s="24">
        <v>27.039217000000001</v>
      </c>
      <c r="E17" s="24">
        <v>23.567610999999999</v>
      </c>
      <c r="F17" s="24">
        <v>22.873714</v>
      </c>
      <c r="G17" s="24">
        <v>28.825416000000001</v>
      </c>
      <c r="H17" s="24">
        <v>30.686764</v>
      </c>
      <c r="I17" s="24">
        <v>29.347352999999998</v>
      </c>
      <c r="J17" s="24">
        <v>29.715226999999999</v>
      </c>
      <c r="K17" s="24">
        <v>40.081397000000003</v>
      </c>
      <c r="L17" s="24">
        <v>33.158638000000003</v>
      </c>
      <c r="M17" s="24">
        <v>55.598618999999999</v>
      </c>
      <c r="N17" s="24">
        <v>40.353062000000001</v>
      </c>
      <c r="O17" s="24">
        <v>41.846378999999999</v>
      </c>
      <c r="P17" s="24">
        <v>19.346477</v>
      </c>
      <c r="Q17" s="24">
        <v>1.2070270000000001</v>
      </c>
      <c r="R17" s="24">
        <v>2.6929949999999998</v>
      </c>
      <c r="S17" s="24">
        <v>12.437809</v>
      </c>
      <c r="T17" s="24">
        <v>23.437263000000002</v>
      </c>
      <c r="U17" s="24">
        <v>25.130284</v>
      </c>
      <c r="V17" s="24">
        <v>26.79823</v>
      </c>
      <c r="W17" s="24">
        <v>35.401608000000003</v>
      </c>
      <c r="X17" s="24">
        <v>33.887115000000001</v>
      </c>
      <c r="Y17" s="24">
        <v>72.645407000000006</v>
      </c>
      <c r="Z17" s="24">
        <v>49.652346999999999</v>
      </c>
      <c r="AA17" s="24">
        <v>52.516858999999997</v>
      </c>
      <c r="AB17" s="24">
        <v>51.085118000000001</v>
      </c>
      <c r="AC17" s="24">
        <v>61.620612999999999</v>
      </c>
      <c r="AD17" s="24">
        <v>46.184798000000001</v>
      </c>
      <c r="AE17" s="24">
        <v>31.927413999999999</v>
      </c>
      <c r="AF17" s="24">
        <v>62.724542</v>
      </c>
      <c r="AG17" s="24">
        <v>64.998835999999997</v>
      </c>
      <c r="AH17" s="24">
        <v>65.693016</v>
      </c>
      <c r="AI17" s="24">
        <v>101.504428</v>
      </c>
      <c r="AJ17" s="24">
        <v>84.884771999999998</v>
      </c>
      <c r="AK17" s="24">
        <v>145.151252</v>
      </c>
      <c r="AL17" s="24">
        <v>94.120393000000007</v>
      </c>
      <c r="AM17" s="24">
        <v>106.09677600000001</v>
      </c>
      <c r="AN17" s="24">
        <v>100.975753</v>
      </c>
      <c r="AO17" s="24">
        <v>102.88094599999999</v>
      </c>
      <c r="AP17" s="24">
        <v>103.764354</v>
      </c>
      <c r="AQ17" s="24">
        <v>116.90320199999999</v>
      </c>
      <c r="AR17" s="24">
        <v>169.93828199999999</v>
      </c>
      <c r="AS17" s="24">
        <v>131.66759300000001</v>
      </c>
      <c r="AT17" s="24">
        <v>139.48879600000001</v>
      </c>
      <c r="AU17" s="24">
        <v>193.365047</v>
      </c>
      <c r="AV17" s="24">
        <v>157.28412599999999</v>
      </c>
      <c r="AW17" s="24">
        <v>289.23841199999998</v>
      </c>
      <c r="AX17" s="24">
        <v>187.77288200000001</v>
      </c>
      <c r="AY17" s="24">
        <v>187.94583399999999</v>
      </c>
      <c r="AZ17" s="24">
        <v>205.18447399999999</v>
      </c>
      <c r="BA17" s="24">
        <v>209.736335</v>
      </c>
      <c r="BB17" s="24">
        <v>217.75737599999999</v>
      </c>
      <c r="BC17" s="24">
        <v>278.49253399999998</v>
      </c>
      <c r="BD17" s="24">
        <v>359.87684200000001</v>
      </c>
      <c r="BE17" s="24">
        <v>323.15002600000003</v>
      </c>
      <c r="BF17" s="24">
        <v>358.63866999999999</v>
      </c>
      <c r="BG17" s="24">
        <v>550.40653799999995</v>
      </c>
      <c r="BH17" s="24">
        <v>472.34992699999998</v>
      </c>
      <c r="BI17" s="24">
        <v>734.15827100000001</v>
      </c>
      <c r="BJ17" s="24">
        <v>507.80448200000001</v>
      </c>
      <c r="BK17" s="24">
        <v>541.82946500000003</v>
      </c>
      <c r="BL17" s="24">
        <v>552.32555000000002</v>
      </c>
      <c r="BM17" s="24">
        <v>512.380629</v>
      </c>
      <c r="BN17" s="24">
        <v>552.87645046</v>
      </c>
      <c r="BO17" s="24">
        <v>758.71171673000003</v>
      </c>
      <c r="BP17" s="24">
        <v>907.673269</v>
      </c>
      <c r="BQ17" s="24">
        <v>840.28185733999999</v>
      </c>
      <c r="BR17" s="24">
        <v>851.92692481999995</v>
      </c>
      <c r="BS17" s="24">
        <v>1164.6078188800002</v>
      </c>
      <c r="BT17" s="24">
        <v>1091.7278654900001</v>
      </c>
      <c r="BU17" s="24">
        <v>1742.0119999999999</v>
      </c>
    </row>
    <row r="18" spans="1:73" s="5" customFormat="1" x14ac:dyDescent="0.25">
      <c r="A18" s="25" t="s">
        <v>23</v>
      </c>
      <c r="B18" s="26">
        <v>660.58214299999986</v>
      </c>
      <c r="C18" s="26">
        <v>606.27280999999994</v>
      </c>
      <c r="D18" s="26">
        <f>SUM(D8:D17)</f>
        <v>728.90959399999997</v>
      </c>
      <c r="E18" s="26">
        <v>688.83337600000004</v>
      </c>
      <c r="F18" s="26">
        <v>756.13591399999996</v>
      </c>
      <c r="G18" s="26">
        <v>954.325647</v>
      </c>
      <c r="H18" s="26">
        <v>984.19187099999999</v>
      </c>
      <c r="I18" s="26">
        <f t="shared" ref="I18:N18" si="0">SUM(I8:I17)</f>
        <v>824.93431499999997</v>
      </c>
      <c r="J18" s="26">
        <f t="shared" si="0"/>
        <v>809.61050900000009</v>
      </c>
      <c r="K18" s="26">
        <f t="shared" si="0"/>
        <v>1040.7039339999999</v>
      </c>
      <c r="L18" s="26">
        <f t="shared" si="0"/>
        <v>915.76313200000016</v>
      </c>
      <c r="M18" s="26">
        <f t="shared" si="0"/>
        <v>1541.9588070000002</v>
      </c>
      <c r="N18" s="26">
        <f t="shared" si="0"/>
        <v>996.78196100000002</v>
      </c>
      <c r="O18" s="26">
        <f t="shared" ref="O18:Q18" si="1">SUM(O8:O17)</f>
        <v>1052.1437570000001</v>
      </c>
      <c r="P18" s="26">
        <f t="shared" si="1"/>
        <v>448.89271400000001</v>
      </c>
      <c r="Q18" s="26">
        <f t="shared" si="1"/>
        <v>34.761177000000004</v>
      </c>
      <c r="R18" s="26">
        <f t="shared" ref="R18:S18" si="2">SUM(R8:R17)</f>
        <v>54.456361000000001</v>
      </c>
      <c r="S18" s="26">
        <f t="shared" si="2"/>
        <v>353.62000899999998</v>
      </c>
      <c r="T18" s="26">
        <f t="shared" ref="T18:AF18" si="3">SUM(T8:T17)</f>
        <v>704.11652200000003</v>
      </c>
      <c r="U18" s="26">
        <f t="shared" si="3"/>
        <v>697.795027</v>
      </c>
      <c r="V18" s="26">
        <f t="shared" si="3"/>
        <v>703.98080200000004</v>
      </c>
      <c r="W18" s="26">
        <f t="shared" si="3"/>
        <v>859.09959700000002</v>
      </c>
      <c r="X18" s="26">
        <f t="shared" si="3"/>
        <v>893.85622999999987</v>
      </c>
      <c r="Y18" s="26">
        <f t="shared" si="3"/>
        <v>2053.8300429999999</v>
      </c>
      <c r="Z18" s="26">
        <f t="shared" si="3"/>
        <v>1228.9211249999998</v>
      </c>
      <c r="AA18" s="26">
        <f t="shared" si="3"/>
        <v>1276.9084270000003</v>
      </c>
      <c r="AB18" s="26">
        <f t="shared" si="3"/>
        <v>1462.844836</v>
      </c>
      <c r="AC18" s="26">
        <f t="shared" si="3"/>
        <v>1412.6435200000001</v>
      </c>
      <c r="AD18" s="26">
        <f t="shared" si="3"/>
        <v>1134.4052089999998</v>
      </c>
      <c r="AE18" s="26">
        <f t="shared" si="3"/>
        <v>917.73750599999983</v>
      </c>
      <c r="AF18" s="26">
        <f t="shared" si="3"/>
        <v>1964.0628069999998</v>
      </c>
      <c r="AG18" s="26">
        <f t="shared" ref="AG18:BU18" si="4">SUM(AG8:AG17)</f>
        <v>1916.8862220000003</v>
      </c>
      <c r="AH18" s="26">
        <f t="shared" si="4"/>
        <v>1899.1512569999998</v>
      </c>
      <c r="AI18" s="26">
        <f t="shared" si="4"/>
        <v>2707.381977</v>
      </c>
      <c r="AJ18" s="26">
        <f t="shared" si="4"/>
        <v>2342.5084929999998</v>
      </c>
      <c r="AK18" s="26">
        <f t="shared" si="4"/>
        <v>4034.9626780000003</v>
      </c>
      <c r="AL18" s="26">
        <f t="shared" si="4"/>
        <v>2382.566456</v>
      </c>
      <c r="AM18" s="26">
        <f t="shared" si="4"/>
        <v>2706.6162669999994</v>
      </c>
      <c r="AN18" s="26">
        <f t="shared" si="4"/>
        <v>2954.930605</v>
      </c>
      <c r="AO18" s="26">
        <f t="shared" si="4"/>
        <v>3444.9094929999992</v>
      </c>
      <c r="AP18" s="26">
        <f t="shared" si="4"/>
        <v>3624.4415249999997</v>
      </c>
      <c r="AQ18" s="26">
        <f t="shared" si="4"/>
        <v>4298.6832729999996</v>
      </c>
      <c r="AR18" s="26">
        <f t="shared" si="4"/>
        <v>4934.3410809999996</v>
      </c>
      <c r="AS18" s="26">
        <f t="shared" si="4"/>
        <v>4008.4486189999998</v>
      </c>
      <c r="AT18" s="26">
        <f t="shared" si="4"/>
        <v>4131.9798159999991</v>
      </c>
      <c r="AU18" s="26">
        <f t="shared" si="4"/>
        <v>5546.0496609999991</v>
      </c>
      <c r="AV18" s="26">
        <f t="shared" si="4"/>
        <v>4899.1305489999977</v>
      </c>
      <c r="AW18" s="26">
        <f t="shared" si="4"/>
        <v>8351.4676690000015</v>
      </c>
      <c r="AX18" s="26">
        <f t="shared" si="4"/>
        <v>5384.130787000001</v>
      </c>
      <c r="AY18" s="26">
        <f t="shared" si="4"/>
        <v>5589.3259200000011</v>
      </c>
      <c r="AZ18" s="26">
        <f t="shared" si="4"/>
        <v>5997.797834</v>
      </c>
      <c r="BA18" s="26">
        <f t="shared" si="4"/>
        <v>7564.5081190000001</v>
      </c>
      <c r="BB18" s="26">
        <f t="shared" si="4"/>
        <v>7997.6527829999995</v>
      </c>
      <c r="BC18" s="26">
        <f t="shared" si="4"/>
        <v>10052.054031</v>
      </c>
      <c r="BD18" s="26">
        <f t="shared" si="4"/>
        <v>10751.800158</v>
      </c>
      <c r="BE18" s="26">
        <f t="shared" si="4"/>
        <v>9386.1046160000005</v>
      </c>
      <c r="BF18" s="26">
        <f t="shared" si="4"/>
        <v>10553.25172</v>
      </c>
      <c r="BG18" s="26">
        <f t="shared" si="4"/>
        <v>15503.666928999999</v>
      </c>
      <c r="BH18" s="26">
        <f t="shared" si="4"/>
        <v>13705.637806000001</v>
      </c>
      <c r="BI18" s="26">
        <f t="shared" si="4"/>
        <v>23089.934988000001</v>
      </c>
      <c r="BJ18" s="26">
        <f t="shared" si="4"/>
        <v>13928.631925999998</v>
      </c>
      <c r="BK18" s="26">
        <f t="shared" si="4"/>
        <v>15716.676477000003</v>
      </c>
      <c r="BL18" s="26">
        <f t="shared" si="4"/>
        <v>18779.327238999998</v>
      </c>
      <c r="BM18" s="26">
        <f t="shared" si="4"/>
        <v>20166.330124999997</v>
      </c>
      <c r="BN18" s="26">
        <f t="shared" si="4"/>
        <v>23494.918713470001</v>
      </c>
      <c r="BO18" s="26">
        <f t="shared" si="4"/>
        <v>31468.899399329999</v>
      </c>
      <c r="BP18" s="26">
        <f t="shared" si="4"/>
        <v>33055.439737740002</v>
      </c>
      <c r="BQ18" s="26">
        <f t="shared" si="4"/>
        <v>30280.637263929999</v>
      </c>
      <c r="BR18" s="26">
        <f t="shared" si="4"/>
        <v>28529.215359790003</v>
      </c>
      <c r="BS18" s="26">
        <f t="shared" si="4"/>
        <v>36820.907074450006</v>
      </c>
      <c r="BT18" s="26">
        <f t="shared" si="4"/>
        <v>33573.674640890007</v>
      </c>
      <c r="BU18" s="26">
        <f t="shared" si="4"/>
        <v>52771.298156000004</v>
      </c>
    </row>
    <row r="19" spans="1:73" x14ac:dyDescent="0.25"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</row>
    <row r="20" spans="1:73" x14ac:dyDescent="0.25">
      <c r="A20" s="7"/>
    </row>
    <row r="21" spans="1:73" x14ac:dyDescent="0.25">
      <c r="A21" s="4" t="s">
        <v>17</v>
      </c>
    </row>
    <row r="109" spans="4:4" x14ac:dyDescent="0.25">
      <c r="D109" s="6" t="e">
        <f>(+C109/C108-1)*100</f>
        <v>#DIV/0!</v>
      </c>
    </row>
  </sheetData>
  <pageMargins left="0.7" right="0.7" top="0.75" bottom="0.75" header="0.3" footer="0.3"/>
  <pageSetup paperSize="9" orientation="portrait" r:id="rId1"/>
  <ignoredErrors>
    <ignoredError sqref="T18:AE1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09"/>
  <sheetViews>
    <sheetView showGridLines="0" zoomScale="90" zoomScaleNormal="90" workbookViewId="0">
      <pane xSplit="1" ySplit="7" topLeftCell="BH8" activePane="bottomRight" state="frozen"/>
      <selection activeCell="BC16" sqref="BC16"/>
      <selection pane="topRight" activeCell="BC16" sqref="BC16"/>
      <selection pane="bottomLeft" activeCell="BC16" sqref="BC16"/>
      <selection pane="bottomRight" activeCell="BV15" sqref="BV15"/>
    </sheetView>
  </sheetViews>
  <sheetFormatPr baseColWidth="10" defaultColWidth="11.42578125" defaultRowHeight="15" x14ac:dyDescent="0.25"/>
  <cols>
    <col min="1" max="1" width="38.28515625" style="6" customWidth="1"/>
    <col min="2" max="2" width="13.28515625" style="6" bestFit="1" customWidth="1"/>
    <col min="3" max="3" width="14.42578125" style="6" customWidth="1"/>
    <col min="4" max="16384" width="11.42578125" style="6"/>
  </cols>
  <sheetData>
    <row r="1" spans="1:73" x14ac:dyDescent="0.25">
      <c r="A1" s="5"/>
    </row>
    <row r="5" spans="1:73" x14ac:dyDescent="0.25">
      <c r="A5" s="23" t="s">
        <v>26</v>
      </c>
    </row>
    <row r="7" spans="1:73" ht="45" customHeight="1" x14ac:dyDescent="0.25">
      <c r="A7" s="21" t="s">
        <v>6</v>
      </c>
      <c r="B7" s="22">
        <v>43466</v>
      </c>
      <c r="C7" s="22">
        <v>43497</v>
      </c>
      <c r="D7" s="22">
        <v>43525</v>
      </c>
      <c r="E7" s="22">
        <v>43556</v>
      </c>
      <c r="F7" s="22">
        <v>43586</v>
      </c>
      <c r="G7" s="22">
        <v>43617</v>
      </c>
      <c r="H7" s="22">
        <v>43647</v>
      </c>
      <c r="I7" s="22">
        <v>43678</v>
      </c>
      <c r="J7" s="22">
        <v>43709</v>
      </c>
      <c r="K7" s="22">
        <v>43739</v>
      </c>
      <c r="L7" s="22">
        <v>43770</v>
      </c>
      <c r="M7" s="22">
        <v>43800</v>
      </c>
      <c r="N7" s="22">
        <v>43831</v>
      </c>
      <c r="O7" s="22">
        <v>43862</v>
      </c>
      <c r="P7" s="22">
        <v>43891</v>
      </c>
      <c r="Q7" s="22">
        <v>43922</v>
      </c>
      <c r="R7" s="22">
        <v>43952</v>
      </c>
      <c r="S7" s="22">
        <v>43983</v>
      </c>
      <c r="T7" s="22">
        <v>44013</v>
      </c>
      <c r="U7" s="22">
        <v>44044</v>
      </c>
      <c r="V7" s="22">
        <v>44075</v>
      </c>
      <c r="W7" s="22">
        <v>44105</v>
      </c>
      <c r="X7" s="22">
        <v>44136</v>
      </c>
      <c r="Y7" s="22">
        <v>44166</v>
      </c>
      <c r="Z7" s="22">
        <v>44197</v>
      </c>
      <c r="AA7" s="22">
        <v>44228</v>
      </c>
      <c r="AB7" s="22">
        <v>44256</v>
      </c>
      <c r="AC7" s="22">
        <v>44287</v>
      </c>
      <c r="AD7" s="22">
        <v>44317</v>
      </c>
      <c r="AE7" s="22">
        <v>44348</v>
      </c>
      <c r="AF7" s="22">
        <v>44378</v>
      </c>
      <c r="AG7" s="22">
        <v>44409</v>
      </c>
      <c r="AH7" s="22">
        <v>44440</v>
      </c>
      <c r="AI7" s="22">
        <v>44470</v>
      </c>
      <c r="AJ7" s="22">
        <v>44501</v>
      </c>
      <c r="AK7" s="22">
        <v>44531</v>
      </c>
      <c r="AL7" s="22">
        <v>44562</v>
      </c>
      <c r="AM7" s="22">
        <v>44593</v>
      </c>
      <c r="AN7" s="22">
        <v>44621</v>
      </c>
      <c r="AO7" s="22">
        <v>44652</v>
      </c>
      <c r="AP7" s="22">
        <v>44682</v>
      </c>
      <c r="AQ7" s="22">
        <v>44713</v>
      </c>
      <c r="AR7" s="22">
        <v>44743</v>
      </c>
      <c r="AS7" s="22">
        <v>44774</v>
      </c>
      <c r="AT7" s="22">
        <v>44805</v>
      </c>
      <c r="AU7" s="22">
        <v>44835</v>
      </c>
      <c r="AV7" s="22">
        <v>44866</v>
      </c>
      <c r="AW7" s="22">
        <v>44896</v>
      </c>
      <c r="AX7" s="22">
        <v>44927</v>
      </c>
      <c r="AY7" s="22">
        <v>44958</v>
      </c>
      <c r="AZ7" s="22">
        <v>44986</v>
      </c>
      <c r="BA7" s="22">
        <v>45017</v>
      </c>
      <c r="BB7" s="22">
        <v>45047</v>
      </c>
      <c r="BC7" s="22">
        <v>45078</v>
      </c>
      <c r="BD7" s="22">
        <v>45108</v>
      </c>
      <c r="BE7" s="22">
        <v>45139</v>
      </c>
      <c r="BF7" s="22">
        <v>45170</v>
      </c>
      <c r="BG7" s="22">
        <v>45200</v>
      </c>
      <c r="BH7" s="22">
        <v>45231</v>
      </c>
      <c r="BI7" s="22">
        <v>45261</v>
      </c>
      <c r="BJ7" s="22">
        <v>45292</v>
      </c>
      <c r="BK7" s="22">
        <v>45323</v>
      </c>
      <c r="BL7" s="22">
        <v>45352</v>
      </c>
      <c r="BM7" s="22">
        <v>45383</v>
      </c>
      <c r="BN7" s="22">
        <v>45413</v>
      </c>
      <c r="BO7" s="22">
        <v>45444</v>
      </c>
      <c r="BP7" s="22">
        <v>45474</v>
      </c>
      <c r="BQ7" s="22">
        <v>45505</v>
      </c>
      <c r="BR7" s="22">
        <v>45536</v>
      </c>
      <c r="BS7" s="22">
        <v>45566</v>
      </c>
      <c r="BT7" s="22">
        <v>45597</v>
      </c>
      <c r="BU7" s="22">
        <v>45627</v>
      </c>
    </row>
    <row r="8" spans="1:73" s="33" customFormat="1" x14ac:dyDescent="0.25">
      <c r="A8" s="39" t="s">
        <v>7</v>
      </c>
      <c r="B8" s="40">
        <v>62.542448456126102</v>
      </c>
      <c r="C8" s="40">
        <v>58.638675098428195</v>
      </c>
      <c r="D8" s="40">
        <v>71.372643785910242</v>
      </c>
      <c r="E8" s="40">
        <v>65.676340418549984</v>
      </c>
      <c r="F8" s="40">
        <v>70.779559254480247</v>
      </c>
      <c r="G8" s="40">
        <v>86.772260493503907</v>
      </c>
      <c r="H8" s="40">
        <v>85.000973255179858</v>
      </c>
      <c r="I8" s="40">
        <v>66.276543844716457</v>
      </c>
      <c r="J8" s="40">
        <v>63.36801962622328</v>
      </c>
      <c r="K8" s="40">
        <v>82.769762335081055</v>
      </c>
      <c r="L8" s="40">
        <v>72.881213434837846</v>
      </c>
      <c r="M8" s="40">
        <v>128.08908064302403</v>
      </c>
      <c r="N8" s="40">
        <v>67.050130518446679</v>
      </c>
      <c r="O8" s="40">
        <v>69.198816875237227</v>
      </c>
      <c r="P8" s="40">
        <v>26.760177040954463</v>
      </c>
      <c r="Q8" s="40">
        <v>0.10353666722630329</v>
      </c>
      <c r="R8" s="40">
        <v>0.87822159287734514</v>
      </c>
      <c r="S8" s="40">
        <v>22.378223769485754</v>
      </c>
      <c r="T8" s="40">
        <v>44.865410178429059</v>
      </c>
      <c r="U8" s="40">
        <v>39.687740614272933</v>
      </c>
      <c r="V8" s="40">
        <v>38.110758701481089</v>
      </c>
      <c r="W8" s="40">
        <v>44.187482113994875</v>
      </c>
      <c r="X8" s="40">
        <v>45.512488156757634</v>
      </c>
      <c r="Y8" s="40">
        <v>113.9319796233974</v>
      </c>
      <c r="Z8" s="40">
        <v>54.116144007798724</v>
      </c>
      <c r="AA8" s="40">
        <v>52.669768733074662</v>
      </c>
      <c r="AB8" s="40">
        <v>60.894109466186272</v>
      </c>
      <c r="AC8" s="40">
        <v>57.096710601647402</v>
      </c>
      <c r="AD8" s="40">
        <v>45.107371951398818</v>
      </c>
      <c r="AE8" s="40">
        <v>36.536868138078447</v>
      </c>
      <c r="AF8" s="40">
        <v>74.442683138053226</v>
      </c>
      <c r="AG8" s="40">
        <v>66.959011107773833</v>
      </c>
      <c r="AH8" s="40">
        <v>67.723463931961277</v>
      </c>
      <c r="AI8" s="40">
        <v>95.417577761743459</v>
      </c>
      <c r="AJ8" s="40">
        <v>78.445188547783644</v>
      </c>
      <c r="AK8" s="40">
        <v>131.07449137055653</v>
      </c>
      <c r="AL8" s="40">
        <v>57.949910196053629</v>
      </c>
      <c r="AM8" s="40">
        <v>64.195584069057858</v>
      </c>
      <c r="AN8" s="40">
        <v>74.08835634293375</v>
      </c>
      <c r="AO8" s="40">
        <v>85.973332602918077</v>
      </c>
      <c r="AP8" s="40">
        <v>82.711656429008769</v>
      </c>
      <c r="AQ8" s="40">
        <v>89.382125281665068</v>
      </c>
      <c r="AR8" s="40">
        <v>86.314373952643422</v>
      </c>
      <c r="AS8" s="40">
        <v>61.715048257750112</v>
      </c>
      <c r="AT8" s="40">
        <v>63.436227618749662</v>
      </c>
      <c r="AU8" s="40">
        <v>81.571944828552745</v>
      </c>
      <c r="AV8" s="40">
        <v>71.220214603515572</v>
      </c>
      <c r="AW8" s="40">
        <v>120.87332327777864</v>
      </c>
      <c r="AX8" s="40">
        <v>60.29204196593502</v>
      </c>
      <c r="AY8" s="40">
        <v>59.64114493922407</v>
      </c>
      <c r="AZ8" s="40">
        <v>64.56478550626629</v>
      </c>
      <c r="BA8" s="40">
        <v>83.170836359997935</v>
      </c>
      <c r="BB8" s="40">
        <v>83.130440497298451</v>
      </c>
      <c r="BC8" s="40">
        <v>99.244213277962857</v>
      </c>
      <c r="BD8" s="40">
        <v>87.166408711063227</v>
      </c>
      <c r="BE8" s="40">
        <v>68.089154545723474</v>
      </c>
      <c r="BF8" s="40">
        <v>71.737563100782523</v>
      </c>
      <c r="BG8" s="40">
        <v>99.49826961166454</v>
      </c>
      <c r="BH8" s="40">
        <v>82.49419648025227</v>
      </c>
      <c r="BI8" s="40">
        <v>126.43756709149554</v>
      </c>
      <c r="BJ8" s="40">
        <v>51.230851720566683</v>
      </c>
      <c r="BK8" s="40">
        <v>52.370577753599086</v>
      </c>
      <c r="BL8" s="40">
        <v>59.538047384181105</v>
      </c>
      <c r="BM8" s="40">
        <v>66.662117597954435</v>
      </c>
      <c r="BN8" s="40">
        <v>79.369465413336059</v>
      </c>
      <c r="BO8" s="40">
        <v>93.875602103025059</v>
      </c>
      <c r="BP8" s="40">
        <v>92.549938800564973</v>
      </c>
      <c r="BQ8" s="40">
        <v>81.756568653930856</v>
      </c>
      <c r="BR8" s="40">
        <v>80.762837598569732</v>
      </c>
      <c r="BS8" s="40">
        <v>108.94220063210122</v>
      </c>
      <c r="BT8" s="40">
        <v>96.320916352626909</v>
      </c>
      <c r="BU8" s="40">
        <v>151.03110223698187</v>
      </c>
    </row>
    <row r="9" spans="1:73" s="33" customFormat="1" x14ac:dyDescent="0.25">
      <c r="A9" s="39" t="s">
        <v>8</v>
      </c>
      <c r="B9" s="40">
        <v>14.211998570038002</v>
      </c>
      <c r="C9" s="40">
        <v>15.68312388611859</v>
      </c>
      <c r="D9" s="40">
        <v>20.02601936650272</v>
      </c>
      <c r="E9" s="40">
        <v>16.693896517239601</v>
      </c>
      <c r="F9" s="40">
        <v>17.505281671336512</v>
      </c>
      <c r="G9" s="40">
        <v>22.870910749858862</v>
      </c>
      <c r="H9" s="40">
        <v>21.250425201929662</v>
      </c>
      <c r="I9" s="40">
        <v>18.490446818153508</v>
      </c>
      <c r="J9" s="40">
        <v>15.832765454941466</v>
      </c>
      <c r="K9" s="40">
        <v>18.218680537831894</v>
      </c>
      <c r="L9" s="40">
        <v>13.230070930329331</v>
      </c>
      <c r="M9" s="40">
        <v>23.039484373242054</v>
      </c>
      <c r="N9" s="40">
        <v>15.286998633966626</v>
      </c>
      <c r="O9" s="40">
        <v>18.071128200679574</v>
      </c>
      <c r="P9" s="40">
        <v>7.6531287765901821</v>
      </c>
      <c r="Q9" s="40">
        <v>6.6374524007525E-3</v>
      </c>
      <c r="R9" s="40">
        <v>2.938856805143621E-2</v>
      </c>
      <c r="S9" s="40">
        <v>7.7779487443956619</v>
      </c>
      <c r="T9" s="40">
        <v>12.09484403263793</v>
      </c>
      <c r="U9" s="40">
        <v>12.398317549804569</v>
      </c>
      <c r="V9" s="40">
        <v>12.694831399449059</v>
      </c>
      <c r="W9" s="40">
        <v>13.25919897256988</v>
      </c>
      <c r="X9" s="40">
        <v>12.397810150661277</v>
      </c>
      <c r="Y9" s="40">
        <v>25.373267682535619</v>
      </c>
      <c r="Z9" s="40">
        <v>14.18870077927814</v>
      </c>
      <c r="AA9" s="40">
        <v>16.582994207820636</v>
      </c>
      <c r="AB9" s="40">
        <v>17.284503568072441</v>
      </c>
      <c r="AC9" s="40">
        <v>14.901408897824551</v>
      </c>
      <c r="AD9" s="40">
        <v>12.04011165158354</v>
      </c>
      <c r="AE9" s="40">
        <v>9.2189400663009415</v>
      </c>
      <c r="AF9" s="40">
        <v>20.883402444456379</v>
      </c>
      <c r="AG9" s="40">
        <v>21.483402875327233</v>
      </c>
      <c r="AH9" s="40">
        <v>18.279518526369994</v>
      </c>
      <c r="AI9" s="40">
        <v>23.202364645228549</v>
      </c>
      <c r="AJ9" s="40">
        <v>16.689853887903656</v>
      </c>
      <c r="AK9" s="40">
        <v>29.002426339059998</v>
      </c>
      <c r="AL9" s="40">
        <v>17.662279192682281</v>
      </c>
      <c r="AM9" s="40">
        <v>23.406264559116483</v>
      </c>
      <c r="AN9" s="40">
        <v>20.717913504608582</v>
      </c>
      <c r="AO9" s="40">
        <v>22.29425720269948</v>
      </c>
      <c r="AP9" s="40">
        <v>22.107877054961477</v>
      </c>
      <c r="AQ9" s="40">
        <v>23.649756182315567</v>
      </c>
      <c r="AR9" s="40">
        <v>27.29884982806723</v>
      </c>
      <c r="AS9" s="40">
        <v>21.765339975164334</v>
      </c>
      <c r="AT9" s="40">
        <v>18.80471938563565</v>
      </c>
      <c r="AU9" s="40">
        <v>22.39607285576956</v>
      </c>
      <c r="AV9" s="40">
        <v>18.144596220646072</v>
      </c>
      <c r="AW9" s="40">
        <v>29.635192628056402</v>
      </c>
      <c r="AX9" s="40">
        <v>18.483865409564036</v>
      </c>
      <c r="AY9" s="40">
        <v>20.278624685456982</v>
      </c>
      <c r="AZ9" s="40">
        <v>19.478290353817041</v>
      </c>
      <c r="BA9" s="40">
        <v>21.094052460026933</v>
      </c>
      <c r="BB9" s="40">
        <v>22.184931068274292</v>
      </c>
      <c r="BC9" s="40">
        <v>26.579302027434068</v>
      </c>
      <c r="BD9" s="40">
        <v>28.206992197624</v>
      </c>
      <c r="BE9" s="40">
        <v>24.018197182266018</v>
      </c>
      <c r="BF9" s="40">
        <v>21.84747835128303</v>
      </c>
      <c r="BG9" s="40">
        <v>28.395003505993188</v>
      </c>
      <c r="BH9" s="40">
        <v>20.811367972246465</v>
      </c>
      <c r="BI9" s="40">
        <v>31.579199570076995</v>
      </c>
      <c r="BJ9" s="40">
        <v>16.444199599388938</v>
      </c>
      <c r="BK9" s="40">
        <v>21.726480202157632</v>
      </c>
      <c r="BL9" s="40">
        <v>23.01053922542329</v>
      </c>
      <c r="BM9" s="40">
        <v>21.770820428641866</v>
      </c>
      <c r="BN9" s="40">
        <v>22.686087389269019</v>
      </c>
      <c r="BO9" s="40">
        <v>32.22131053071562</v>
      </c>
      <c r="BP9" s="40">
        <v>31.409784637023382</v>
      </c>
      <c r="BQ9" s="40">
        <v>29.836934402087259</v>
      </c>
      <c r="BR9" s="40">
        <v>27.172221478982351</v>
      </c>
      <c r="BS9" s="40">
        <v>30.750490780342755</v>
      </c>
      <c r="BT9" s="40">
        <v>25.487892748970438</v>
      </c>
      <c r="BU9" s="40">
        <v>45.642446717879245</v>
      </c>
    </row>
    <row r="10" spans="1:73" s="33" customFormat="1" x14ac:dyDescent="0.25">
      <c r="A10" s="39" t="s">
        <v>9</v>
      </c>
      <c r="B10" s="40">
        <v>2.0577813590848213</v>
      </c>
      <c r="C10" s="40">
        <v>1.8396657282734068</v>
      </c>
      <c r="D10" s="40">
        <v>1.849279350060945</v>
      </c>
      <c r="E10" s="40">
        <v>1.4739912637821617</v>
      </c>
      <c r="F10" s="40">
        <v>1.7765864838770435</v>
      </c>
      <c r="G10" s="40">
        <v>1.7470270818362006</v>
      </c>
      <c r="H10" s="40">
        <v>1.8066890384226035</v>
      </c>
      <c r="I10" s="40">
        <v>1.8078382376253765</v>
      </c>
      <c r="J10" s="40">
        <v>1.3910385921062114</v>
      </c>
      <c r="K10" s="40">
        <v>1.9064611708932702</v>
      </c>
      <c r="L10" s="40">
        <v>1.7450878996980641</v>
      </c>
      <c r="M10" s="40">
        <v>2.9232068097997468</v>
      </c>
      <c r="N10" s="40">
        <v>1.8797811766130563</v>
      </c>
      <c r="O10" s="40">
        <v>2.1445979618682398</v>
      </c>
      <c r="P10" s="40">
        <v>0.83863413379377094</v>
      </c>
      <c r="Q10" s="40">
        <v>0</v>
      </c>
      <c r="R10" s="40">
        <v>9.5518855469118788E-4</v>
      </c>
      <c r="S10" s="40">
        <v>0.80833354751481745</v>
      </c>
      <c r="T10" s="40">
        <v>2.1065915592459676</v>
      </c>
      <c r="U10" s="40">
        <v>1.768175304834926</v>
      </c>
      <c r="V10" s="40">
        <v>1.5483379601941969</v>
      </c>
      <c r="W10" s="40">
        <v>1.973699017506346</v>
      </c>
      <c r="X10" s="40">
        <v>1.5860378316330881</v>
      </c>
      <c r="Y10" s="40">
        <v>3.1155671492626378</v>
      </c>
      <c r="Z10" s="40">
        <v>2.081606728300756</v>
      </c>
      <c r="AA10" s="40">
        <v>2.0951599760032296</v>
      </c>
      <c r="AB10" s="40">
        <v>2.0463389964983412</v>
      </c>
      <c r="AC10" s="40">
        <v>1.8848346842598107</v>
      </c>
      <c r="AD10" s="40">
        <v>1.6026102014054073</v>
      </c>
      <c r="AE10" s="40">
        <v>1.222021938870776</v>
      </c>
      <c r="AF10" s="40">
        <v>2.4881772829754443</v>
      </c>
      <c r="AG10" s="40">
        <v>2.874538143132837</v>
      </c>
      <c r="AH10" s="40">
        <v>2.585279798453811</v>
      </c>
      <c r="AI10" s="40">
        <v>3.3244950443660883</v>
      </c>
      <c r="AJ10" s="40">
        <v>3.0348769137955238</v>
      </c>
      <c r="AK10" s="40">
        <v>4.8248785326837176</v>
      </c>
      <c r="AL10" s="40">
        <v>3.67413148240058</v>
      </c>
      <c r="AM10" s="40">
        <v>3.5849951656070669</v>
      </c>
      <c r="AN10" s="40">
        <v>3.354904302537888</v>
      </c>
      <c r="AO10" s="40">
        <v>3.4809652893513414</v>
      </c>
      <c r="AP10" s="40">
        <v>3.5583739220830508</v>
      </c>
      <c r="AQ10" s="40">
        <v>4.0532958674222641</v>
      </c>
      <c r="AR10" s="40">
        <v>4.255229889257536</v>
      </c>
      <c r="AS10" s="40">
        <v>3.2861945782289723</v>
      </c>
      <c r="AT10" s="40">
        <v>2.9349806052006819</v>
      </c>
      <c r="AU10" s="40">
        <v>3.5714752175180009</v>
      </c>
      <c r="AV10" s="40">
        <v>3.2478036477304171</v>
      </c>
      <c r="AW10" s="40">
        <v>4.8309626843798057</v>
      </c>
      <c r="AX10" s="40">
        <v>2.9540954236397727</v>
      </c>
      <c r="AY10" s="40">
        <v>2.8791795542352987</v>
      </c>
      <c r="AZ10" s="40">
        <v>2.8777576486454244</v>
      </c>
      <c r="BA10" s="40">
        <v>2.8858797856745135</v>
      </c>
      <c r="BB10" s="40">
        <v>3.1489916650497345</v>
      </c>
      <c r="BC10" s="40">
        <v>3.1317594108796323</v>
      </c>
      <c r="BD10" s="40">
        <v>3.5818946545333863</v>
      </c>
      <c r="BE10" s="40">
        <v>3.2198181699423194</v>
      </c>
      <c r="BF10" s="40">
        <v>3.4316700872221251</v>
      </c>
      <c r="BG10" s="40">
        <v>4.939856036304997</v>
      </c>
      <c r="BH10" s="40">
        <v>3.9101804890343503</v>
      </c>
      <c r="BI10" s="40">
        <v>4.5968533680596968</v>
      </c>
      <c r="BJ10" s="40">
        <v>2.3009601851814634</v>
      </c>
      <c r="BK10" s="40">
        <v>1.9781068951638932</v>
      </c>
      <c r="BL10" s="40">
        <v>2.510378079272523</v>
      </c>
      <c r="BM10" s="40">
        <v>2.3773344366346709</v>
      </c>
      <c r="BN10" s="40">
        <v>2.8850227803372523</v>
      </c>
      <c r="BO10" s="40">
        <v>3.68242899918453</v>
      </c>
      <c r="BP10" s="40">
        <v>4.1244146750396578</v>
      </c>
      <c r="BQ10" s="40">
        <v>3.9423523494304247</v>
      </c>
      <c r="BR10" s="40">
        <v>3.5164512477478196</v>
      </c>
      <c r="BS10" s="40">
        <v>3.8676090794831506</v>
      </c>
      <c r="BT10" s="40">
        <v>4.3120768669790177</v>
      </c>
      <c r="BU10" s="40">
        <v>5.8472895798249525</v>
      </c>
    </row>
    <row r="11" spans="1:73" s="33" customFormat="1" x14ac:dyDescent="0.25">
      <c r="A11" s="39" t="s">
        <v>10</v>
      </c>
      <c r="B11" s="40">
        <v>24.691771680731698</v>
      </c>
      <c r="C11" s="40">
        <v>19.959428595309273</v>
      </c>
      <c r="D11" s="40">
        <v>19.713644640477071</v>
      </c>
      <c r="E11" s="40">
        <v>17.45421553794251</v>
      </c>
      <c r="F11" s="40">
        <v>19.537519515414715</v>
      </c>
      <c r="G11" s="40">
        <v>23.405552323484773</v>
      </c>
      <c r="H11" s="40">
        <v>26.786448669647008</v>
      </c>
      <c r="I11" s="40">
        <v>21.591175950855209</v>
      </c>
      <c r="J11" s="40">
        <v>19.428158324394342</v>
      </c>
      <c r="K11" s="40">
        <v>20.981801095846414</v>
      </c>
      <c r="L11" s="40">
        <v>19.868903933410412</v>
      </c>
      <c r="M11" s="40">
        <v>23.115586852485212</v>
      </c>
      <c r="N11" s="40">
        <v>22.249342815248752</v>
      </c>
      <c r="O11" s="40">
        <v>22.990589571186959</v>
      </c>
      <c r="P11" s="40">
        <v>8.5055378946395415</v>
      </c>
      <c r="Q11" s="40">
        <v>0.57069681781300041</v>
      </c>
      <c r="R11" s="40">
        <v>1.8247485948726692</v>
      </c>
      <c r="S11" s="40">
        <v>2.8742408228066108</v>
      </c>
      <c r="T11" s="40">
        <v>5.9498039615962632</v>
      </c>
      <c r="U11" s="40">
        <v>6.6407133812117651</v>
      </c>
      <c r="V11" s="40">
        <v>8.0649782436045143</v>
      </c>
      <c r="W11" s="40">
        <v>7.0110897839434996</v>
      </c>
      <c r="X11" s="40">
        <v>9.5690545489804855</v>
      </c>
      <c r="Y11" s="40">
        <v>15.925087185238302</v>
      </c>
      <c r="Z11" s="40">
        <v>16.692650339586621</v>
      </c>
      <c r="AA11" s="40">
        <v>16.136565811172588</v>
      </c>
      <c r="AB11" s="40">
        <v>15.069421749051331</v>
      </c>
      <c r="AC11" s="40">
        <v>12.761771110961808</v>
      </c>
      <c r="AD11" s="40">
        <v>9.6439231359263271</v>
      </c>
      <c r="AE11" s="40">
        <v>6.5855411614999486</v>
      </c>
      <c r="AF11" s="40">
        <v>18.294305774938667</v>
      </c>
      <c r="AG11" s="40">
        <v>15.897738864101408</v>
      </c>
      <c r="AH11" s="40">
        <v>14.725439655191987</v>
      </c>
      <c r="AI11" s="40">
        <v>18.118915612854806</v>
      </c>
      <c r="AJ11" s="40">
        <v>16.864165380846501</v>
      </c>
      <c r="AK11" s="40">
        <v>20.010884484606411</v>
      </c>
      <c r="AL11" s="40">
        <v>20.100067536179807</v>
      </c>
      <c r="AM11" s="40">
        <v>20.902922334486686</v>
      </c>
      <c r="AN11" s="40">
        <v>17.767274039054616</v>
      </c>
      <c r="AO11" s="40">
        <v>18.27467038177025</v>
      </c>
      <c r="AP11" s="40">
        <v>19.403196108428258</v>
      </c>
      <c r="AQ11" s="40">
        <v>22.940333965713076</v>
      </c>
      <c r="AR11" s="40">
        <v>29.64253458748265</v>
      </c>
      <c r="AS11" s="40">
        <v>20.433223300913102</v>
      </c>
      <c r="AT11" s="40">
        <v>18.094063291290581</v>
      </c>
      <c r="AU11" s="40">
        <v>19.822975122952364</v>
      </c>
      <c r="AV11" s="40">
        <v>18.009406297390093</v>
      </c>
      <c r="AW11" s="40">
        <v>23.331056525615889</v>
      </c>
      <c r="AX11" s="40">
        <v>25.797167318970647</v>
      </c>
      <c r="AY11" s="40">
        <v>22.786687182809658</v>
      </c>
      <c r="AZ11" s="40">
        <v>21.509671539078891</v>
      </c>
      <c r="BA11" s="40">
        <v>22.656496503938147</v>
      </c>
      <c r="BB11" s="40">
        <v>19.872730009685558</v>
      </c>
      <c r="BC11" s="40">
        <v>23.475204330782425</v>
      </c>
      <c r="BD11" s="40">
        <v>32.145195782682677</v>
      </c>
      <c r="BE11" s="40">
        <v>20.86839518517198</v>
      </c>
      <c r="BF11" s="40">
        <v>20.411923904492397</v>
      </c>
      <c r="BG11" s="40">
        <v>22.869025555965415</v>
      </c>
      <c r="BH11" s="40">
        <v>20.311805875791894</v>
      </c>
      <c r="BI11" s="40">
        <v>23.149618154370913</v>
      </c>
      <c r="BJ11" s="40">
        <v>19.925929308209028</v>
      </c>
      <c r="BK11" s="40">
        <v>19.801766428800281</v>
      </c>
      <c r="BL11" s="40">
        <v>19.400375891459834</v>
      </c>
      <c r="BM11" s="40">
        <v>18.096589372734176</v>
      </c>
      <c r="BN11" s="40">
        <v>18.070418322596268</v>
      </c>
      <c r="BO11" s="40">
        <v>23.41627985946441</v>
      </c>
      <c r="BP11" s="40">
        <v>26.766887201528448</v>
      </c>
      <c r="BQ11" s="40">
        <v>20.909152475983003</v>
      </c>
      <c r="BR11" s="40">
        <v>17.624088867210244</v>
      </c>
      <c r="BS11" s="40">
        <v>18.425238903450559</v>
      </c>
      <c r="BT11" s="40">
        <v>19.728895886883059</v>
      </c>
      <c r="BU11" s="40">
        <v>22.564671277342594</v>
      </c>
    </row>
    <row r="12" spans="1:73" s="33" customFormat="1" x14ac:dyDescent="0.25">
      <c r="A12" s="39" t="s">
        <v>11</v>
      </c>
      <c r="B12" s="40">
        <v>7.9630142210189208</v>
      </c>
      <c r="C12" s="40">
        <v>6.6422257705597962</v>
      </c>
      <c r="D12" s="40">
        <v>8.6645953492735401</v>
      </c>
      <c r="E12" s="40">
        <v>6.7673571669974582</v>
      </c>
      <c r="F12" s="40">
        <v>8.2710095071531207</v>
      </c>
      <c r="G12" s="40">
        <v>9.1718183186579196</v>
      </c>
      <c r="H12" s="40">
        <v>9.2311685976798419</v>
      </c>
      <c r="I12" s="40">
        <v>8.2029953739195616</v>
      </c>
      <c r="J12" s="40">
        <v>5.8396570933383334</v>
      </c>
      <c r="K12" s="40">
        <v>7.7248229055608473</v>
      </c>
      <c r="L12" s="40">
        <v>5.0437701958031118</v>
      </c>
      <c r="M12" s="40">
        <v>7.3482686596277347</v>
      </c>
      <c r="N12" s="40">
        <v>4.9805059110878771</v>
      </c>
      <c r="O12" s="40">
        <v>3.7116557591235804</v>
      </c>
      <c r="P12" s="40">
        <v>1.5362714128138937</v>
      </c>
      <c r="Q12" s="40">
        <v>0</v>
      </c>
      <c r="R12" s="40">
        <v>0.33118040072879112</v>
      </c>
      <c r="S12" s="40">
        <v>1.3052124468109796</v>
      </c>
      <c r="T12" s="40">
        <v>2.90231094423656</v>
      </c>
      <c r="U12" s="40">
        <v>2.8972848425087561</v>
      </c>
      <c r="V12" s="40">
        <v>3.4020479438899223</v>
      </c>
      <c r="W12" s="40">
        <v>4.7142914132925888</v>
      </c>
      <c r="X12" s="40">
        <v>5.0485380819662558</v>
      </c>
      <c r="Y12" s="40">
        <v>5.7971466276793651</v>
      </c>
      <c r="Z12" s="40">
        <v>6.2553396072308125</v>
      </c>
      <c r="AA12" s="40">
        <v>6.8643378083316975</v>
      </c>
      <c r="AB12" s="40">
        <v>9.4597810007553775</v>
      </c>
      <c r="AC12" s="40">
        <v>7.2129127268915747</v>
      </c>
      <c r="AD12" s="40">
        <v>5.1604451771731936</v>
      </c>
      <c r="AE12" s="40">
        <v>4.7096590815837764</v>
      </c>
      <c r="AF12" s="40">
        <v>5.7008148359073179</v>
      </c>
      <c r="AG12" s="40">
        <v>6.0235225179672218</v>
      </c>
      <c r="AH12" s="40">
        <v>5.2523145132461311</v>
      </c>
      <c r="AI12" s="40">
        <v>8.7193059127481209</v>
      </c>
      <c r="AJ12" s="40">
        <v>8.7941129596936722</v>
      </c>
      <c r="AK12" s="40">
        <v>12.947906719637675</v>
      </c>
      <c r="AL12" s="40">
        <v>13.527609293969249</v>
      </c>
      <c r="AM12" s="40">
        <v>12.478755917949238</v>
      </c>
      <c r="AN12" s="40">
        <v>14.020164961343951</v>
      </c>
      <c r="AO12" s="40">
        <v>13.566647488627193</v>
      </c>
      <c r="AP12" s="40">
        <v>16.535282051043549</v>
      </c>
      <c r="AQ12" s="40">
        <v>22.733036793832785</v>
      </c>
      <c r="AR12" s="40">
        <v>17.921232457406735</v>
      </c>
      <c r="AS12" s="40">
        <v>13.588903929320971</v>
      </c>
      <c r="AT12" s="40">
        <v>13.842454256522764</v>
      </c>
      <c r="AU12" s="40">
        <v>18.465359465411364</v>
      </c>
      <c r="AV12" s="40">
        <v>18.177601889301538</v>
      </c>
      <c r="AW12" s="40">
        <v>21.734190417469303</v>
      </c>
      <c r="AX12" s="40">
        <v>15.707028578025842</v>
      </c>
      <c r="AY12" s="40">
        <v>15.655412311548536</v>
      </c>
      <c r="AZ12" s="40">
        <v>15.155890710687064</v>
      </c>
      <c r="BA12" s="40">
        <v>15.686119347865175</v>
      </c>
      <c r="BB12" s="40">
        <v>14.170148023164593</v>
      </c>
      <c r="BC12" s="40">
        <v>14.634505581744381</v>
      </c>
      <c r="BD12" s="40">
        <v>13.763564243508146</v>
      </c>
      <c r="BE12" s="40">
        <v>12.207396844877206</v>
      </c>
      <c r="BF12" s="40">
        <v>10.198741807752553</v>
      </c>
      <c r="BG12" s="40">
        <v>17.471230333288009</v>
      </c>
      <c r="BH12" s="40">
        <v>10.514445032774983</v>
      </c>
      <c r="BI12" s="40">
        <v>7.5344272187797197</v>
      </c>
      <c r="BJ12" s="40">
        <v>5.905538032339634</v>
      </c>
      <c r="BK12" s="40">
        <v>6.7983427638967164</v>
      </c>
      <c r="BL12" s="40">
        <v>8.8784970012129119</v>
      </c>
      <c r="BM12" s="40">
        <v>9.3103001983958968</v>
      </c>
      <c r="BN12" s="40">
        <v>12.773896583166501</v>
      </c>
      <c r="BO12" s="40">
        <v>15.221845851392892</v>
      </c>
      <c r="BP12" s="40">
        <v>15.119641616979996</v>
      </c>
      <c r="BQ12" s="40">
        <v>16.097538119645659</v>
      </c>
      <c r="BR12" s="40">
        <v>13.623761238023354</v>
      </c>
      <c r="BS12" s="40">
        <v>14.846147675431748</v>
      </c>
      <c r="BT12" s="40">
        <v>15.403225711961918</v>
      </c>
      <c r="BU12" s="40">
        <v>18.768743932468521</v>
      </c>
    </row>
    <row r="13" spans="1:73" s="33" customFormat="1" x14ac:dyDescent="0.25">
      <c r="A13" s="39" t="s">
        <v>12</v>
      </c>
      <c r="B13" s="40">
        <v>3.0789545596480794</v>
      </c>
      <c r="C13" s="40">
        <v>1.7456500551177734</v>
      </c>
      <c r="D13" s="40">
        <v>1.8503568006122046</v>
      </c>
      <c r="E13" s="40">
        <v>1.6867127726560582</v>
      </c>
      <c r="F13" s="40">
        <v>1.6741203877698609</v>
      </c>
      <c r="G13" s="40">
        <v>2.1025630258897046</v>
      </c>
      <c r="H13" s="40">
        <v>2.5924071539607438</v>
      </c>
      <c r="I13" s="40">
        <v>3.6262951288351464</v>
      </c>
      <c r="J13" s="40">
        <v>1.5584752137314799</v>
      </c>
      <c r="K13" s="40">
        <v>1.7590655434851825</v>
      </c>
      <c r="L13" s="40">
        <v>1.6490118625223631</v>
      </c>
      <c r="M13" s="40">
        <v>5.8130548550274117</v>
      </c>
      <c r="N13" s="40">
        <v>2.386893693633553</v>
      </c>
      <c r="O13" s="40">
        <v>1.6806186395988327</v>
      </c>
      <c r="P13" s="40">
        <v>0.78358540998048654</v>
      </c>
      <c r="Q13" s="40">
        <v>3.7525633466314211E-4</v>
      </c>
      <c r="R13" s="40">
        <v>0</v>
      </c>
      <c r="S13" s="40">
        <v>0.5880732420996686</v>
      </c>
      <c r="T13" s="40">
        <v>1.3756702259794282</v>
      </c>
      <c r="U13" s="40">
        <v>2.4897492141736239</v>
      </c>
      <c r="V13" s="40">
        <v>1.0603649063505061</v>
      </c>
      <c r="W13" s="40">
        <v>1.0811466791655748</v>
      </c>
      <c r="X13" s="40">
        <v>1.1869407150732925</v>
      </c>
      <c r="Y13" s="40">
        <v>5.7756023302664854</v>
      </c>
      <c r="Z13" s="40">
        <v>2.1770097108753688</v>
      </c>
      <c r="AA13" s="40">
        <v>1.5138139010299689</v>
      </c>
      <c r="AB13" s="40">
        <v>1.5195459814249521</v>
      </c>
      <c r="AC13" s="40">
        <v>1.467525262975828</v>
      </c>
      <c r="AD13" s="40">
        <v>1.1378987624388202</v>
      </c>
      <c r="AE13" s="40">
        <v>0.74775977747739442</v>
      </c>
      <c r="AF13" s="40">
        <v>1.9760729100139085</v>
      </c>
      <c r="AG13" s="40">
        <v>3.8665996028400063</v>
      </c>
      <c r="AH13" s="40">
        <v>1.8624243521306625</v>
      </c>
      <c r="AI13" s="40">
        <v>2.2069286301902284</v>
      </c>
      <c r="AJ13" s="40">
        <v>2.2002353684776157</v>
      </c>
      <c r="AK13" s="40">
        <v>7.7030357400350553</v>
      </c>
      <c r="AL13" s="40">
        <v>2.9972400210236372</v>
      </c>
      <c r="AM13" s="40">
        <v>2.6684772033029964</v>
      </c>
      <c r="AN13" s="40">
        <v>2.5203155069397156</v>
      </c>
      <c r="AO13" s="40">
        <v>2.5390586559618158</v>
      </c>
      <c r="AP13" s="40">
        <v>2.6676168828929026</v>
      </c>
      <c r="AQ13" s="40">
        <v>2.9565824272420982</v>
      </c>
      <c r="AR13" s="40">
        <v>3.9764785850194895</v>
      </c>
      <c r="AS13" s="40">
        <v>5.5909409050599868</v>
      </c>
      <c r="AT13" s="40">
        <v>2.7561060861673652</v>
      </c>
      <c r="AU13" s="40">
        <v>2.8975148701231159</v>
      </c>
      <c r="AV13" s="40">
        <v>2.7073937911962598</v>
      </c>
      <c r="AW13" s="40">
        <v>9.9685285287909586</v>
      </c>
      <c r="AX13" s="40">
        <v>3.7834960240452231</v>
      </c>
      <c r="AY13" s="40">
        <v>2.8246696742414321</v>
      </c>
      <c r="AZ13" s="40">
        <v>2.3652885710144362</v>
      </c>
      <c r="BA13" s="40">
        <v>2.3539737863695156</v>
      </c>
      <c r="BB13" s="40">
        <v>2.5786801574313571</v>
      </c>
      <c r="BC13" s="40">
        <v>2.8615083834010102</v>
      </c>
      <c r="BD13" s="40">
        <v>3.9698714300926201</v>
      </c>
      <c r="BE13" s="40">
        <v>5.2954774190075797</v>
      </c>
      <c r="BF13" s="40">
        <v>2.2153316071819273</v>
      </c>
      <c r="BG13" s="40">
        <v>2.3172029517159087</v>
      </c>
      <c r="BH13" s="40">
        <v>2.4995766241199338</v>
      </c>
      <c r="BI13" s="40">
        <v>7.0816469993349189</v>
      </c>
      <c r="BJ13" s="40">
        <v>2.308670876162398</v>
      </c>
      <c r="BK13" s="40">
        <v>1.9800425963916686</v>
      </c>
      <c r="BL13" s="40">
        <v>1.9441424806757133</v>
      </c>
      <c r="BM13" s="40">
        <v>1.7061181714668276</v>
      </c>
      <c r="BN13" s="40">
        <v>1.7545214085972933</v>
      </c>
      <c r="BO13" s="40">
        <v>2.2500525067240407</v>
      </c>
      <c r="BP13" s="40">
        <v>2.8667550952144398</v>
      </c>
      <c r="BQ13" s="40">
        <v>4.5078016513760666</v>
      </c>
      <c r="BR13" s="40">
        <v>1.8523779142826737</v>
      </c>
      <c r="BS13" s="40">
        <v>1.9622694880765492</v>
      </c>
      <c r="BT13" s="40">
        <v>2.1645122859766452</v>
      </c>
      <c r="BU13" s="40">
        <v>7.6758200763315818</v>
      </c>
    </row>
    <row r="14" spans="1:73" s="33" customFormat="1" x14ac:dyDescent="0.25">
      <c r="A14" s="39" t="s">
        <v>13</v>
      </c>
      <c r="B14" s="40">
        <v>2.0628062808533931</v>
      </c>
      <c r="C14" s="40">
        <v>1.745404513880443</v>
      </c>
      <c r="D14" s="40">
        <v>1.8126366905000997</v>
      </c>
      <c r="E14" s="40">
        <v>1.4783710953030247</v>
      </c>
      <c r="F14" s="40">
        <v>1.5137219911837074</v>
      </c>
      <c r="G14" s="40">
        <v>1.7751424932861313</v>
      </c>
      <c r="H14" s="40">
        <v>1.7543635343551767</v>
      </c>
      <c r="I14" s="40">
        <v>1.6342020173962268</v>
      </c>
      <c r="J14" s="40">
        <v>1.2691665118521076</v>
      </c>
      <c r="K14" s="40">
        <v>1.6483195946169307</v>
      </c>
      <c r="L14" s="40">
        <v>1.5652394492849999</v>
      </c>
      <c r="M14" s="40">
        <v>3.1938443194020567</v>
      </c>
      <c r="N14" s="40">
        <v>2.0406834207493754</v>
      </c>
      <c r="O14" s="40">
        <v>2.0970701252666055</v>
      </c>
      <c r="P14" s="40">
        <v>0.93702294249578866</v>
      </c>
      <c r="Q14" s="40">
        <v>1.9117703250378655E-3</v>
      </c>
      <c r="R14" s="40">
        <v>0</v>
      </c>
      <c r="S14" s="40">
        <v>0.50500548597975403</v>
      </c>
      <c r="T14" s="40">
        <v>1.0804938203012253</v>
      </c>
      <c r="U14" s="40">
        <v>1.2636331147143529</v>
      </c>
      <c r="V14" s="40">
        <v>0.96864848637871892</v>
      </c>
      <c r="W14" s="40">
        <v>1.2477817821162804</v>
      </c>
      <c r="X14" s="40">
        <v>1.2107748582696536</v>
      </c>
      <c r="Y14" s="40">
        <v>2.9267867530797007</v>
      </c>
      <c r="Z14" s="40">
        <v>2.0479511223785849</v>
      </c>
      <c r="AA14" s="40">
        <v>1.9026531085732679</v>
      </c>
      <c r="AB14" s="40">
        <v>1.7852579450408708</v>
      </c>
      <c r="AC14" s="40">
        <v>1.5524899717798957</v>
      </c>
      <c r="AD14" s="40">
        <v>1.1210722731551983</v>
      </c>
      <c r="AE14" s="40">
        <v>1.1061724644992643</v>
      </c>
      <c r="AF14" s="40">
        <v>2.082341343738531</v>
      </c>
      <c r="AG14" s="40">
        <v>1.9140084062876075</v>
      </c>
      <c r="AH14" s="40">
        <v>1.5220360469183711</v>
      </c>
      <c r="AI14" s="40">
        <v>1.9520860680139702</v>
      </c>
      <c r="AJ14" s="40">
        <v>1.7342678786123145</v>
      </c>
      <c r="AK14" s="40">
        <v>3.4235776410632686</v>
      </c>
      <c r="AL14" s="40">
        <v>2.5326527425315115</v>
      </c>
      <c r="AM14" s="40">
        <v>2.9857999049631774</v>
      </c>
      <c r="AN14" s="40">
        <v>2.225972111552843</v>
      </c>
      <c r="AO14" s="40">
        <v>1.9222404533456525</v>
      </c>
      <c r="AP14" s="40">
        <v>1.7551128334908319</v>
      </c>
      <c r="AQ14" s="40">
        <v>1.9573792686824085</v>
      </c>
      <c r="AR14" s="40">
        <v>2.0522584891383455</v>
      </c>
      <c r="AS14" s="40">
        <v>1.8363101065147525</v>
      </c>
      <c r="AT14" s="40">
        <v>1.4112058954142861</v>
      </c>
      <c r="AU14" s="40">
        <v>1.8121186644280063</v>
      </c>
      <c r="AV14" s="40">
        <v>1.6936926005958572</v>
      </c>
      <c r="AW14" s="40">
        <v>3.6490837293712994</v>
      </c>
      <c r="AX14" s="40">
        <v>2.7296573732655975</v>
      </c>
      <c r="AY14" s="40">
        <v>2.7728898202929515</v>
      </c>
      <c r="AZ14" s="40">
        <v>1.8263315583674806</v>
      </c>
      <c r="BA14" s="40">
        <v>1.6900082037252051</v>
      </c>
      <c r="BB14" s="40">
        <v>1.629370784688033</v>
      </c>
      <c r="BC14" s="40">
        <v>1.8268627615795037</v>
      </c>
      <c r="BD14" s="40">
        <v>2.2294658320735405</v>
      </c>
      <c r="BE14" s="40">
        <v>2.1164196529931294</v>
      </c>
      <c r="BF14" s="40">
        <v>1.5537172319808186</v>
      </c>
      <c r="BG14" s="40">
        <v>1.7938057713624342</v>
      </c>
      <c r="BH14" s="40">
        <v>1.5132729534323348</v>
      </c>
      <c r="BI14" s="40">
        <v>3.2144042765612908</v>
      </c>
      <c r="BJ14" s="40">
        <v>1.8382724700428086</v>
      </c>
      <c r="BK14" s="40">
        <v>1.8782347580852614</v>
      </c>
      <c r="BL14" s="40">
        <v>1.5303812815216453</v>
      </c>
      <c r="BM14" s="40">
        <v>1.3517483666459966</v>
      </c>
      <c r="BN14" s="40">
        <v>1.2650086745948612</v>
      </c>
      <c r="BO14" s="40">
        <v>1.7934042499176388</v>
      </c>
      <c r="BP14" s="40">
        <v>1.8348572593205703</v>
      </c>
      <c r="BQ14" s="40">
        <v>1.9180603902629434</v>
      </c>
      <c r="BR14" s="40">
        <v>1.4114495916380194</v>
      </c>
      <c r="BS14" s="40">
        <v>1.8123408881811152</v>
      </c>
      <c r="BT14" s="40">
        <v>1.5904362268559222</v>
      </c>
      <c r="BU14" s="40">
        <v>3.610549880140971</v>
      </c>
    </row>
    <row r="15" spans="1:73" s="33" customFormat="1" x14ac:dyDescent="0.25">
      <c r="A15" s="39" t="s">
        <v>14</v>
      </c>
      <c r="B15" s="40">
        <v>6.1398962490651172</v>
      </c>
      <c r="C15" s="40">
        <v>4.0231377720409638</v>
      </c>
      <c r="D15" s="40">
        <v>4.5251801867670993</v>
      </c>
      <c r="E15" s="40">
        <v>5.8993893294864233</v>
      </c>
      <c r="F15" s="40">
        <v>4.9242178349343844</v>
      </c>
      <c r="G15" s="40">
        <v>7.1243007409041796</v>
      </c>
      <c r="H15" s="40">
        <v>10.696840031379118</v>
      </c>
      <c r="I15" s="40">
        <v>4.5877640925647514</v>
      </c>
      <c r="J15" s="40">
        <v>3.6998962625575662</v>
      </c>
      <c r="K15" s="40">
        <v>4.7809815344104099</v>
      </c>
      <c r="L15" s="40">
        <v>3.2827234778821244</v>
      </c>
      <c r="M15" s="40">
        <v>2.7522710556140542</v>
      </c>
      <c r="N15" s="40">
        <v>6.0171040999964829</v>
      </c>
      <c r="O15" s="40">
        <v>5.8123227250465543</v>
      </c>
      <c r="P15" s="40">
        <v>1.1014521477735111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1.1203156929374573E-2</v>
      </c>
      <c r="X15" s="40">
        <v>0.13964154116630215</v>
      </c>
      <c r="Y15" s="40">
        <v>0.91448514543276305</v>
      </c>
      <c r="Z15" s="40">
        <v>2.2604825770740917</v>
      </c>
      <c r="AA15" s="40">
        <v>2.2126655003122324</v>
      </c>
      <c r="AB15" s="40">
        <v>2.6864824865262849</v>
      </c>
      <c r="AC15" s="40">
        <v>2.8085027791931378</v>
      </c>
      <c r="AD15" s="40">
        <v>1.2965634170139164</v>
      </c>
      <c r="AE15" s="40">
        <v>6.5298790964849113E-2</v>
      </c>
      <c r="AF15" s="40">
        <v>4.9043486622305874</v>
      </c>
      <c r="AG15" s="40">
        <v>3.5898939118125899</v>
      </c>
      <c r="AH15" s="40">
        <v>2.7029517503602878</v>
      </c>
      <c r="AI15" s="40">
        <v>3.4346650784305539</v>
      </c>
      <c r="AJ15" s="40">
        <v>3.4020126645169571</v>
      </c>
      <c r="AK15" s="40">
        <v>5.5755642108697216</v>
      </c>
      <c r="AL15" s="40">
        <v>5.1356057079536921</v>
      </c>
      <c r="AM15" s="40">
        <v>4.5913269543460737</v>
      </c>
      <c r="AN15" s="40">
        <v>4.8354270924036342</v>
      </c>
      <c r="AO15" s="40">
        <v>4.6246625969301345</v>
      </c>
      <c r="AP15" s="40">
        <v>5.8961149215531714</v>
      </c>
      <c r="AQ15" s="40">
        <v>7.606958576465316</v>
      </c>
      <c r="AR15" s="40">
        <v>13.645130095701889</v>
      </c>
      <c r="AS15" s="40">
        <v>4.8475290572881029</v>
      </c>
      <c r="AT15" s="40">
        <v>3.4301946469367457</v>
      </c>
      <c r="AU15" s="40">
        <v>3.861017779652391</v>
      </c>
      <c r="AV15" s="40">
        <v>3.1696832816604101</v>
      </c>
      <c r="AW15" s="40">
        <v>3.92153661206881</v>
      </c>
      <c r="AX15" s="40">
        <v>6.9215279898244946</v>
      </c>
      <c r="AY15" s="40">
        <v>5.5570554431020893</v>
      </c>
      <c r="AZ15" s="40">
        <v>4.0772838713577375</v>
      </c>
      <c r="BA15" s="40">
        <v>5.7961559948582559</v>
      </c>
      <c r="BB15" s="40">
        <v>7.1600285029965525</v>
      </c>
      <c r="BC15" s="40">
        <v>7.320084871905788</v>
      </c>
      <c r="BD15" s="40">
        <v>11.730605312117525</v>
      </c>
      <c r="BE15" s="40">
        <v>5.6373689644567584</v>
      </c>
      <c r="BF15" s="40">
        <v>5.9003289621028614</v>
      </c>
      <c r="BG15" s="40">
        <v>3.610971636012489</v>
      </c>
      <c r="BH15" s="40">
        <v>3.2915120171379502</v>
      </c>
      <c r="BI15" s="40">
        <v>3.6979063883157202</v>
      </c>
      <c r="BJ15" s="40">
        <v>4.4769171127890655</v>
      </c>
      <c r="BK15" s="40">
        <v>4.2667591376078748</v>
      </c>
      <c r="BL15" s="40">
        <v>4.6156867403733264</v>
      </c>
      <c r="BM15" s="40">
        <v>2.987183815291067</v>
      </c>
      <c r="BN15" s="40">
        <v>3.7820452963046884</v>
      </c>
      <c r="BO15" s="40">
        <v>8.1896308740766077</v>
      </c>
      <c r="BP15" s="40">
        <v>10.312768738457514</v>
      </c>
      <c r="BQ15" s="40">
        <v>6.0804044710965375</v>
      </c>
      <c r="BR15" s="40">
        <v>3.3326996759058858</v>
      </c>
      <c r="BS15" s="40">
        <v>3.7972886810067923</v>
      </c>
      <c r="BT15" s="40">
        <v>4.7128546164391141</v>
      </c>
      <c r="BU15" s="40">
        <v>4.7301159964577506</v>
      </c>
    </row>
    <row r="16" spans="1:73" s="33" customFormat="1" x14ac:dyDescent="0.25">
      <c r="A16" s="39" t="s">
        <v>15</v>
      </c>
      <c r="B16" s="40">
        <v>6.952240984071353</v>
      </c>
      <c r="C16" s="40">
        <v>6.6985772853098915</v>
      </c>
      <c r="D16" s="40">
        <v>7.6315072594662201</v>
      </c>
      <c r="E16" s="40">
        <v>7.3937806285304717</v>
      </c>
      <c r="F16" s="40">
        <v>7.831467085428466</v>
      </c>
      <c r="G16" s="40">
        <v>9.6834235121899201</v>
      </c>
      <c r="H16" s="40">
        <v>8.1126136099314419</v>
      </c>
      <c r="I16" s="40">
        <v>8.3730216896619734</v>
      </c>
      <c r="J16" s="40">
        <v>8.061742804584906</v>
      </c>
      <c r="K16" s="40">
        <v>10.480867702350771</v>
      </c>
      <c r="L16" s="40">
        <v>7.6659020499760953</v>
      </c>
      <c r="M16" s="40">
        <v>11.174021931815071</v>
      </c>
      <c r="N16" s="40">
        <v>7.1569717480801049</v>
      </c>
      <c r="O16" s="40">
        <v>7.19156225019311</v>
      </c>
      <c r="P16" s="40">
        <v>5.113510529368174</v>
      </c>
      <c r="Q16" s="40">
        <v>2.4220632297334928</v>
      </c>
      <c r="R16" s="40">
        <v>2.4005889552854112</v>
      </c>
      <c r="S16" s="40">
        <v>3.1025948692269618</v>
      </c>
      <c r="T16" s="40">
        <v>5.4579437605862458</v>
      </c>
      <c r="U16" s="40">
        <v>5.6060398731888847</v>
      </c>
      <c r="V16" s="40">
        <v>5.8435523999091856</v>
      </c>
      <c r="W16" s="40">
        <v>7.6788365058613861</v>
      </c>
      <c r="X16" s="40">
        <v>5.9276005501793927</v>
      </c>
      <c r="Y16" s="40">
        <v>12.140173296154543</v>
      </c>
      <c r="Z16" s="40">
        <v>7.275229322271759</v>
      </c>
      <c r="AA16" s="40">
        <v>7.3906180402912049</v>
      </c>
      <c r="AB16" s="40">
        <v>7.8132690108182397</v>
      </c>
      <c r="AC16" s="40">
        <v>7.3010164871896155</v>
      </c>
      <c r="AD16" s="40">
        <v>6.2703473165557284</v>
      </c>
      <c r="AE16" s="40">
        <v>5.4085437104385266</v>
      </c>
      <c r="AF16" s="40">
        <v>8.6064179886872836</v>
      </c>
      <c r="AG16" s="40">
        <v>8.9574622887911399</v>
      </c>
      <c r="AH16" s="40">
        <v>9.4453926022910437</v>
      </c>
      <c r="AI16" s="40">
        <v>12.867189889519747</v>
      </c>
      <c r="AJ16" s="40">
        <v>8.7266883973861518</v>
      </c>
      <c r="AK16" s="40">
        <v>16.363554355640787</v>
      </c>
      <c r="AL16" s="40">
        <v>8.8972907201642819</v>
      </c>
      <c r="AM16" s="40">
        <v>9.8461064541520127</v>
      </c>
      <c r="AN16" s="40">
        <v>10.257652237555588</v>
      </c>
      <c r="AO16" s="40">
        <v>10.310137165217039</v>
      </c>
      <c r="AP16" s="40">
        <v>10.33475938775382</v>
      </c>
      <c r="AQ16" s="40">
        <v>12.381589619930676</v>
      </c>
      <c r="AR16" s="40">
        <v>10.408057991511667</v>
      </c>
      <c r="AS16" s="40">
        <v>10.86974350769276</v>
      </c>
      <c r="AT16" s="40">
        <v>11.208611460429633</v>
      </c>
      <c r="AU16" s="40">
        <v>15.71326852302157</v>
      </c>
      <c r="AV16" s="40">
        <v>10.087321027330702</v>
      </c>
      <c r="AW16" s="40">
        <v>16.655453887318174</v>
      </c>
      <c r="AX16" s="40">
        <v>9.681816430652022</v>
      </c>
      <c r="AY16" s="40">
        <v>9.5386631201571017</v>
      </c>
      <c r="AZ16" s="40">
        <v>10.53579338725717</v>
      </c>
      <c r="BA16" s="40">
        <v>12.242052184494913</v>
      </c>
      <c r="BB16" s="40">
        <v>10.10147904192131</v>
      </c>
      <c r="BC16" s="40">
        <v>14.463687048768117</v>
      </c>
      <c r="BD16" s="40">
        <v>13.471392232396893</v>
      </c>
      <c r="BE16" s="40">
        <v>12.858206764890715</v>
      </c>
      <c r="BF16" s="40">
        <v>12.995402716590492</v>
      </c>
      <c r="BG16" s="40">
        <v>19.560605604751032</v>
      </c>
      <c r="BH16" s="40">
        <v>13.17715910978313</v>
      </c>
      <c r="BI16" s="40">
        <v>19.919519836030815</v>
      </c>
      <c r="BJ16" s="40">
        <v>7.4640468976250869</v>
      </c>
      <c r="BK16" s="40">
        <v>7.206844511915202</v>
      </c>
      <c r="BL16" s="40">
        <v>8.8303206805296259</v>
      </c>
      <c r="BM16" s="40">
        <v>8.9376154709597184</v>
      </c>
      <c r="BN16" s="40">
        <v>8.5520237780228694</v>
      </c>
      <c r="BO16" s="40">
        <v>13.540547576190153</v>
      </c>
      <c r="BP16" s="40">
        <v>11.911889700211741</v>
      </c>
      <c r="BQ16" s="40">
        <v>12.261824897379196</v>
      </c>
      <c r="BR16" s="40">
        <v>12.218988676012914</v>
      </c>
      <c r="BS16" s="40">
        <v>17.890775428248364</v>
      </c>
      <c r="BT16" s="40">
        <v>11.763387030034993</v>
      </c>
      <c r="BU16" s="40">
        <v>20.680684176730999</v>
      </c>
    </row>
    <row r="17" spans="1:73" s="33" customFormat="1" x14ac:dyDescent="0.25">
      <c r="A17" s="39" t="s">
        <v>16</v>
      </c>
      <c r="B17" s="40">
        <v>3.8172819738134911</v>
      </c>
      <c r="C17" s="40">
        <v>3.4978165958091276</v>
      </c>
      <c r="D17" s="40">
        <v>3.6773422767666641</v>
      </c>
      <c r="E17" s="40">
        <v>3.1104433339598416</v>
      </c>
      <c r="F17" s="40">
        <v>2.9326986127717043</v>
      </c>
      <c r="G17" s="40">
        <v>3.6080380790843476</v>
      </c>
      <c r="H17" s="40">
        <v>3.7527537621266531</v>
      </c>
      <c r="I17" s="40">
        <v>3.4514328349192431</v>
      </c>
      <c r="J17" s="40">
        <v>3.3132436703848471</v>
      </c>
      <c r="K17" s="40">
        <v>4.3413086900697104</v>
      </c>
      <c r="L17" s="40">
        <v>3.4453321801526058</v>
      </c>
      <c r="M17" s="40">
        <v>5.5772161654655976</v>
      </c>
      <c r="N17" s="40">
        <v>3.8950973636940311</v>
      </c>
      <c r="O17" s="40">
        <v>3.9661584180839076</v>
      </c>
      <c r="P17" s="40">
        <v>1.789061772599156</v>
      </c>
      <c r="Q17" s="40">
        <v>0.1101467509187722</v>
      </c>
      <c r="R17" s="40">
        <v>0.2438734397639099</v>
      </c>
      <c r="S17" s="40">
        <v>1.1111746055386735</v>
      </c>
      <c r="T17" s="40">
        <v>2.0560988269042868</v>
      </c>
      <c r="U17" s="40">
        <v>2.1567736289877164</v>
      </c>
      <c r="V17" s="40">
        <v>2.2550664795178568</v>
      </c>
      <c r="W17" s="40">
        <v>2.8766031378634724</v>
      </c>
      <c r="X17" s="40">
        <v>2.6651161218042594</v>
      </c>
      <c r="Y17" s="40">
        <v>5.476085337389736</v>
      </c>
      <c r="Z17" s="40">
        <v>3.5371309984146349</v>
      </c>
      <c r="AA17" s="40">
        <v>3.6045274547277359</v>
      </c>
      <c r="AB17" s="40">
        <v>3.369619859655538</v>
      </c>
      <c r="AC17" s="40">
        <v>3.9223819784615266</v>
      </c>
      <c r="AD17" s="40">
        <v>2.8333672497424591</v>
      </c>
      <c r="AE17" s="40">
        <v>1.8956330029535695</v>
      </c>
      <c r="AF17" s="40">
        <v>3.630614075669802</v>
      </c>
      <c r="AG17" s="40">
        <v>3.6837709222833017</v>
      </c>
      <c r="AH17" s="40">
        <v>3.612923892769687</v>
      </c>
      <c r="AI17" s="40">
        <v>5.43176064725189</v>
      </c>
      <c r="AJ17" s="40">
        <v>4.4238020391176409</v>
      </c>
      <c r="AK17" s="40">
        <v>7.3008321856452589</v>
      </c>
      <c r="AL17" s="40">
        <v>4.5656670873332743</v>
      </c>
      <c r="AM17" s="40">
        <v>4.9148716824978962</v>
      </c>
      <c r="AN17" s="40">
        <v>4.3751051709926108</v>
      </c>
      <c r="AO17" s="40">
        <v>4.2342708583761119</v>
      </c>
      <c r="AP17" s="40">
        <v>4.0671036755501762</v>
      </c>
      <c r="AQ17" s="40">
        <v>4.358478979001962</v>
      </c>
      <c r="AR17" s="40">
        <v>5.9455442541393362</v>
      </c>
      <c r="AS17" s="40">
        <v>4.3359027325345414</v>
      </c>
      <c r="AT17" s="40">
        <v>4.3595339658536378</v>
      </c>
      <c r="AU17" s="40">
        <v>5.658330965293608</v>
      </c>
      <c r="AV17" s="40">
        <v>4.399859909199991</v>
      </c>
      <c r="AW17" s="40">
        <v>7.6954471060458687</v>
      </c>
      <c r="AX17" s="40">
        <v>4.7402404403446088</v>
      </c>
      <c r="AY17" s="40">
        <v>4.4118039515778271</v>
      </c>
      <c r="AZ17" s="40">
        <v>4.4602866093632949</v>
      </c>
      <c r="BA17" s="40">
        <v>4.2800419754073165</v>
      </c>
      <c r="BB17" s="40">
        <v>4.1153166174952078</v>
      </c>
      <c r="BC17" s="40">
        <v>4.9950800871909111</v>
      </c>
      <c r="BD17" s="40">
        <v>6.0440255955619735</v>
      </c>
      <c r="BE17" s="40">
        <v>4.8390370742912294</v>
      </c>
      <c r="BF17" s="40">
        <v>4.7171449427804344</v>
      </c>
      <c r="BG17" s="40">
        <v>6.6904449655504434</v>
      </c>
      <c r="BH17" s="40">
        <v>5.085629500849203</v>
      </c>
      <c r="BI17" s="40">
        <v>6.3647931073794455</v>
      </c>
      <c r="BJ17" s="40">
        <v>3.5782458642516932</v>
      </c>
      <c r="BK17" s="40">
        <v>3.368165119669249</v>
      </c>
      <c r="BL17" s="40">
        <v>3.0928448834500322</v>
      </c>
      <c r="BM17" s="40">
        <v>2.688050350368548</v>
      </c>
      <c r="BN17" s="40">
        <v>2.7866814569455993</v>
      </c>
      <c r="BO17" s="40">
        <v>3.6876618252816415</v>
      </c>
      <c r="BP17" s="40">
        <v>4.2275378807571737</v>
      </c>
      <c r="BQ17" s="40">
        <v>3.7369042653018849</v>
      </c>
      <c r="BR17" s="40">
        <v>3.6551364019110375</v>
      </c>
      <c r="BS17" s="40">
        <v>4.8875949236438094</v>
      </c>
      <c r="BT17" s="40">
        <v>4.4303123326898612</v>
      </c>
      <c r="BU17" s="40">
        <v>6.8309923239751873</v>
      </c>
    </row>
    <row r="18" spans="1:73" s="38" customFormat="1" x14ac:dyDescent="0.25">
      <c r="A18" s="41" t="s">
        <v>23</v>
      </c>
      <c r="B18" s="42">
        <f>SUM(B8:B17)</f>
        <v>133.51819433445098</v>
      </c>
      <c r="C18" s="42">
        <f>SUM(C8:C17)</f>
        <v>120.47370530084747</v>
      </c>
      <c r="D18" s="42">
        <f>SUM(D8:D17)</f>
        <v>141.12320570633679</v>
      </c>
      <c r="E18" s="42">
        <v>127.63449806444756</v>
      </c>
      <c r="F18" s="42">
        <v>136.74618234434973</v>
      </c>
      <c r="G18" s="42">
        <v>168.26103681869594</v>
      </c>
      <c r="H18" s="42">
        <v>170.98468285461212</v>
      </c>
      <c r="I18" s="42">
        <f t="shared" ref="I18:N18" si="0">SUM(I8:I17)</f>
        <v>138.04171598864747</v>
      </c>
      <c r="J18" s="42">
        <f t="shared" si="0"/>
        <v>123.76216355411457</v>
      </c>
      <c r="K18" s="42">
        <f t="shared" si="0"/>
        <v>154.61207111014647</v>
      </c>
      <c r="L18" s="42">
        <f t="shared" si="0"/>
        <v>130.37725541389696</v>
      </c>
      <c r="M18" s="42">
        <f t="shared" si="0"/>
        <v>213.02603566550297</v>
      </c>
      <c r="N18" s="42">
        <f t="shared" si="0"/>
        <v>132.94350938151652</v>
      </c>
      <c r="O18" s="42">
        <f t="shared" ref="O18:Q18" si="1">SUM(O8:O17)</f>
        <v>136.86452052628462</v>
      </c>
      <c r="P18" s="42">
        <f t="shared" si="1"/>
        <v>55.018382061008978</v>
      </c>
      <c r="Q18" s="42">
        <f t="shared" si="1"/>
        <v>3.2153679447520225</v>
      </c>
      <c r="R18" s="42">
        <f t="shared" ref="R18:S18" si="2">SUM(R8:R17)</f>
        <v>5.7089567401342531</v>
      </c>
      <c r="S18" s="42">
        <f t="shared" si="2"/>
        <v>40.450807533858871</v>
      </c>
      <c r="T18" s="42">
        <f t="shared" ref="T18:BU18" si="3">SUM(T8:T17)</f>
        <v>77.889167309916985</v>
      </c>
      <c r="U18" s="42">
        <f t="shared" si="3"/>
        <v>74.90842752369754</v>
      </c>
      <c r="V18" s="42">
        <f t="shared" si="3"/>
        <v>73.948586520775038</v>
      </c>
      <c r="W18" s="42">
        <f t="shared" si="3"/>
        <v>84.041332563243259</v>
      </c>
      <c r="X18" s="42">
        <f t="shared" si="3"/>
        <v>85.244002556491637</v>
      </c>
      <c r="Y18" s="42">
        <f t="shared" si="3"/>
        <v>191.37618113043658</v>
      </c>
      <c r="Z18" s="42">
        <f t="shared" si="3"/>
        <v>110.63224519320947</v>
      </c>
      <c r="AA18" s="42">
        <f t="shared" si="3"/>
        <v>110.97310454133719</v>
      </c>
      <c r="AB18" s="42">
        <f t="shared" si="3"/>
        <v>121.92833006402967</v>
      </c>
      <c r="AC18" s="42">
        <f t="shared" si="3"/>
        <v>110.90955450118514</v>
      </c>
      <c r="AD18" s="42">
        <f t="shared" si="3"/>
        <v>86.2137111363934</v>
      </c>
      <c r="AE18" s="42">
        <f t="shared" si="3"/>
        <v>67.496438132667492</v>
      </c>
      <c r="AF18" s="42">
        <f t="shared" si="3"/>
        <v>143.00917845667115</v>
      </c>
      <c r="AG18" s="42">
        <f t="shared" si="3"/>
        <v>135.2499486403172</v>
      </c>
      <c r="AH18" s="42">
        <f t="shared" si="3"/>
        <v>127.71174506969325</v>
      </c>
      <c r="AI18" s="42">
        <f t="shared" si="3"/>
        <v>174.67528929034739</v>
      </c>
      <c r="AJ18" s="42">
        <f t="shared" si="3"/>
        <v>144.31520403813369</v>
      </c>
      <c r="AK18" s="42">
        <f t="shared" si="3"/>
        <v>238.22715157979843</v>
      </c>
      <c r="AL18" s="42">
        <f t="shared" si="3"/>
        <v>137.04245398029195</v>
      </c>
      <c r="AM18" s="42">
        <f t="shared" si="3"/>
        <v>149.57510424547951</v>
      </c>
      <c r="AN18" s="42">
        <f t="shared" si="3"/>
        <v>154.16308526992313</v>
      </c>
      <c r="AO18" s="42">
        <f t="shared" si="3"/>
        <v>167.2202426951971</v>
      </c>
      <c r="AP18" s="42">
        <f t="shared" si="3"/>
        <v>169.03709326676602</v>
      </c>
      <c r="AQ18" s="42">
        <f t="shared" si="3"/>
        <v>192.01953696227122</v>
      </c>
      <c r="AR18" s="42">
        <f t="shared" si="3"/>
        <v>201.45969013036833</v>
      </c>
      <c r="AS18" s="42">
        <f t="shared" si="3"/>
        <v>148.26913635046765</v>
      </c>
      <c r="AT18" s="42">
        <f t="shared" si="3"/>
        <v>140.27809721220098</v>
      </c>
      <c r="AU18" s="42">
        <f t="shared" si="3"/>
        <v>175.7700782927227</v>
      </c>
      <c r="AV18" s="42">
        <f t="shared" si="3"/>
        <v>150.85757326856694</v>
      </c>
      <c r="AW18" s="42">
        <f t="shared" si="3"/>
        <v>242.29477539689518</v>
      </c>
      <c r="AX18" s="42">
        <f t="shared" si="3"/>
        <v>151.09093695426728</v>
      </c>
      <c r="AY18" s="42">
        <f t="shared" si="3"/>
        <v>146.34613068264596</v>
      </c>
      <c r="AZ18" s="42">
        <f t="shared" si="3"/>
        <v>146.85137975585485</v>
      </c>
      <c r="BA18" s="42">
        <f t="shared" si="3"/>
        <v>171.85561660235794</v>
      </c>
      <c r="BB18" s="42">
        <f t="shared" si="3"/>
        <v>168.09211636800509</v>
      </c>
      <c r="BC18" s="42">
        <f t="shared" si="3"/>
        <v>198.53220778164865</v>
      </c>
      <c r="BD18" s="42">
        <f t="shared" si="3"/>
        <v>202.30941599165396</v>
      </c>
      <c r="BE18" s="42">
        <f t="shared" si="3"/>
        <v>159.1494718036204</v>
      </c>
      <c r="BF18" s="42">
        <f t="shared" si="3"/>
        <v>155.00930271216916</v>
      </c>
      <c r="BG18" s="42">
        <f t="shared" si="3"/>
        <v>207.14641597260845</v>
      </c>
      <c r="BH18" s="42">
        <f t="shared" si="3"/>
        <v>163.60914605542251</v>
      </c>
      <c r="BI18" s="42">
        <f t="shared" si="3"/>
        <v>233.57593601040506</v>
      </c>
      <c r="BJ18" s="42">
        <f t="shared" si="3"/>
        <v>115.47363206655682</v>
      </c>
      <c r="BK18" s="42">
        <f t="shared" si="3"/>
        <v>121.37532016728686</v>
      </c>
      <c r="BL18" s="42">
        <f t="shared" si="3"/>
        <v>133.35121364809999</v>
      </c>
      <c r="BM18" s="42">
        <f t="shared" si="3"/>
        <v>135.88787820909317</v>
      </c>
      <c r="BN18" s="42">
        <f t="shared" si="3"/>
        <v>153.92517110317038</v>
      </c>
      <c r="BO18" s="42">
        <f t="shared" si="3"/>
        <v>197.87876437597265</v>
      </c>
      <c r="BP18" s="42">
        <f t="shared" si="3"/>
        <v>201.1244756050979</v>
      </c>
      <c r="BQ18" s="42">
        <f t="shared" si="3"/>
        <v>181.04754167649384</v>
      </c>
      <c r="BR18" s="42">
        <f t="shared" si="3"/>
        <v>165.17001269028401</v>
      </c>
      <c r="BS18" s="42">
        <f t="shared" si="3"/>
        <v>207.18195647996603</v>
      </c>
      <c r="BT18" s="42">
        <f t="shared" si="3"/>
        <v>185.91451005941786</v>
      </c>
      <c r="BU18" s="42">
        <f t="shared" si="3"/>
        <v>287.38241619813363</v>
      </c>
    </row>
    <row r="19" spans="1:73" s="33" customFormat="1" x14ac:dyDescent="0.25"/>
    <row r="20" spans="1:73" s="33" customFormat="1" x14ac:dyDescent="0.25"/>
    <row r="21" spans="1:73" s="33" customFormat="1" x14ac:dyDescent="0.25"/>
    <row r="22" spans="1:73" x14ac:dyDescent="0.25">
      <c r="A22" s="4" t="s">
        <v>17</v>
      </c>
    </row>
    <row r="109" spans="4:4" x14ac:dyDescent="0.25">
      <c r="D109" s="6" t="e">
        <f>(+C109/C108-1)*100</f>
        <v>#DIV/0!</v>
      </c>
    </row>
  </sheetData>
  <pageMargins left="0.7" right="0.7" top="0.75" bottom="0.75" header="0.3" footer="0.3"/>
  <pageSetup paperSize="9" orientation="portrait" r:id="rId1"/>
  <ignoredErrors>
    <ignoredError sqref="Q18:AE18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U109"/>
  <sheetViews>
    <sheetView workbookViewId="0">
      <pane xSplit="1" ySplit="8" topLeftCell="BJ9" activePane="bottomRight" state="frozen"/>
      <selection activeCell="H146" sqref="H146"/>
      <selection pane="topRight" activeCell="H146" sqref="H146"/>
      <selection pane="bottomLeft" activeCell="H146" sqref="H146"/>
      <selection pane="bottomRight" activeCell="BS24" sqref="BS24"/>
    </sheetView>
  </sheetViews>
  <sheetFormatPr baseColWidth="10" defaultColWidth="11.42578125" defaultRowHeight="10.5" x14ac:dyDescent="0.15"/>
  <cols>
    <col min="1" max="1" width="40.85546875" style="1" customWidth="1"/>
    <col min="2" max="16384" width="11.42578125" style="1"/>
  </cols>
  <sheetData>
    <row r="5" spans="1:73" ht="10.5" customHeight="1" x14ac:dyDescent="0.15">
      <c r="A5" s="2" t="s">
        <v>18</v>
      </c>
    </row>
    <row r="7" spans="1:73" ht="21.95" customHeight="1" x14ac:dyDescent="0.15">
      <c r="A7" s="21" t="s">
        <v>6</v>
      </c>
      <c r="B7" s="22">
        <v>43466</v>
      </c>
      <c r="C7" s="22">
        <v>43497</v>
      </c>
      <c r="D7" s="22">
        <v>43525</v>
      </c>
      <c r="E7" s="22">
        <v>43556</v>
      </c>
      <c r="F7" s="22">
        <v>43586</v>
      </c>
      <c r="G7" s="22">
        <v>43617</v>
      </c>
      <c r="H7" s="22">
        <v>43647</v>
      </c>
      <c r="I7" s="22">
        <v>43678</v>
      </c>
      <c r="J7" s="22">
        <v>43709</v>
      </c>
      <c r="K7" s="22">
        <v>43739</v>
      </c>
      <c r="L7" s="22">
        <v>43770</v>
      </c>
      <c r="M7" s="22">
        <v>43800</v>
      </c>
      <c r="N7" s="22">
        <v>43831</v>
      </c>
      <c r="O7" s="22">
        <v>43862</v>
      </c>
      <c r="P7" s="22">
        <v>43891</v>
      </c>
      <c r="Q7" s="22">
        <v>43922</v>
      </c>
      <c r="R7" s="22">
        <v>43952</v>
      </c>
      <c r="S7" s="22">
        <v>43983</v>
      </c>
      <c r="T7" s="22">
        <v>44013</v>
      </c>
      <c r="U7" s="22">
        <v>44044</v>
      </c>
      <c r="V7" s="22">
        <v>44075</v>
      </c>
      <c r="W7" s="22">
        <v>44105</v>
      </c>
      <c r="X7" s="22">
        <v>44136</v>
      </c>
      <c r="Y7" s="22">
        <v>44166</v>
      </c>
      <c r="Z7" s="22">
        <v>44197</v>
      </c>
      <c r="AA7" s="22">
        <v>44228</v>
      </c>
      <c r="AB7" s="22">
        <v>44256</v>
      </c>
      <c r="AC7" s="22">
        <v>44287</v>
      </c>
      <c r="AD7" s="22">
        <v>44317</v>
      </c>
      <c r="AE7" s="22">
        <v>44348</v>
      </c>
      <c r="AF7" s="22">
        <v>44378</v>
      </c>
      <c r="AG7" s="22">
        <v>44409</v>
      </c>
      <c r="AH7" s="22">
        <v>44440</v>
      </c>
      <c r="AI7" s="22">
        <v>44470</v>
      </c>
      <c r="AJ7" s="22">
        <v>44501</v>
      </c>
      <c r="AK7" s="22">
        <v>44531</v>
      </c>
      <c r="AL7" s="22">
        <v>44562</v>
      </c>
      <c r="AM7" s="22">
        <v>44593</v>
      </c>
      <c r="AN7" s="22">
        <v>44621</v>
      </c>
      <c r="AO7" s="22">
        <v>44652</v>
      </c>
      <c r="AP7" s="22">
        <v>44682</v>
      </c>
      <c r="AQ7" s="22">
        <v>44713</v>
      </c>
      <c r="AR7" s="22">
        <v>44743</v>
      </c>
      <c r="AS7" s="22">
        <v>44774</v>
      </c>
      <c r="AT7" s="22">
        <v>44805</v>
      </c>
      <c r="AU7" s="22">
        <v>44835</v>
      </c>
      <c r="AV7" s="22">
        <v>44866</v>
      </c>
      <c r="AW7" s="22">
        <v>44896</v>
      </c>
      <c r="AX7" s="22">
        <v>44927</v>
      </c>
      <c r="AY7" s="22">
        <v>44958</v>
      </c>
      <c r="AZ7" s="22">
        <v>44986</v>
      </c>
      <c r="BA7" s="22">
        <v>45017</v>
      </c>
      <c r="BB7" s="22">
        <v>45047</v>
      </c>
      <c r="BC7" s="22">
        <v>45078</v>
      </c>
      <c r="BD7" s="22">
        <v>45108</v>
      </c>
      <c r="BE7" s="22">
        <v>45139</v>
      </c>
      <c r="BF7" s="22">
        <v>45170</v>
      </c>
      <c r="BG7" s="22">
        <v>45200</v>
      </c>
      <c r="BH7" s="22">
        <v>45231</v>
      </c>
      <c r="BI7" s="22">
        <v>45261</v>
      </c>
      <c r="BJ7" s="22">
        <v>45292</v>
      </c>
      <c r="BK7" s="22">
        <v>45323</v>
      </c>
      <c r="BL7" s="22">
        <v>45352</v>
      </c>
      <c r="BM7" s="22">
        <v>45383</v>
      </c>
      <c r="BN7" s="22">
        <v>45413</v>
      </c>
      <c r="BO7" s="22">
        <v>45444</v>
      </c>
      <c r="BP7" s="22">
        <v>45474</v>
      </c>
      <c r="BQ7" s="22">
        <v>45505</v>
      </c>
      <c r="BR7" s="22">
        <v>45536</v>
      </c>
      <c r="BS7" s="22">
        <v>45566</v>
      </c>
      <c r="BT7" s="22">
        <v>45597</v>
      </c>
      <c r="BU7" s="22">
        <v>45627</v>
      </c>
    </row>
    <row r="8" spans="1:73" s="3" customFormat="1" ht="16.5" customHeight="1" x14ac:dyDescent="0.15">
      <c r="A8" s="30" t="s">
        <v>19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</row>
    <row r="9" spans="1:73" ht="20.25" customHeight="1" x14ac:dyDescent="0.15">
      <c r="A9" s="28" t="s">
        <v>7</v>
      </c>
      <c r="B9" s="29">
        <v>43.640190558405692</v>
      </c>
      <c r="C9" s="29">
        <v>45.301072466040495</v>
      </c>
      <c r="D9" s="29">
        <v>47.489299201074857</v>
      </c>
      <c r="E9" s="29">
        <v>48.611147581791968</v>
      </c>
      <c r="F9" s="29">
        <v>49.034198766984638</v>
      </c>
      <c r="G9" s="29">
        <v>48.668639835894503</v>
      </c>
      <c r="H9" s="29">
        <v>46.331708525156102</v>
      </c>
      <c r="I9" s="29">
        <v>44.511497257815002</v>
      </c>
      <c r="J9" s="29">
        <v>47.83421728039847</v>
      </c>
      <c r="K9" s="29">
        <v>49.945718135380588</v>
      </c>
      <c r="L9" s="29">
        <v>52.984807975431792</v>
      </c>
      <c r="M9" s="29">
        <v>57.013419128898022</v>
      </c>
      <c r="N9" s="29">
        <v>46.926633985229827</v>
      </c>
      <c r="O9" s="29">
        <v>47.617474861850077</v>
      </c>
      <c r="P9" s="29">
        <v>45.399210811429633</v>
      </c>
      <c r="Q9" s="29">
        <v>2.2367626457746996</v>
      </c>
      <c r="R9" s="29">
        <v>12.828148998574271</v>
      </c>
      <c r="S9" s="29">
        <v>53.143039482248298</v>
      </c>
      <c r="T9" s="29">
        <v>55.761601912815216</v>
      </c>
      <c r="U9" s="29">
        <v>51.160560649853984</v>
      </c>
      <c r="V9" s="29">
        <v>49.896000502161421</v>
      </c>
      <c r="W9" s="29">
        <v>50.913072887869134</v>
      </c>
      <c r="X9" s="29">
        <v>52.389840478037506</v>
      </c>
      <c r="Y9" s="29">
        <v>58.159395373105902</v>
      </c>
      <c r="Z9" s="29">
        <v>48.191410208032195</v>
      </c>
      <c r="AA9" s="29">
        <v>46.414434384494825</v>
      </c>
      <c r="AB9" s="29">
        <v>49.070042928325996</v>
      </c>
      <c r="AC9" s="29">
        <v>50.956332635143511</v>
      </c>
      <c r="AD9" s="29">
        <v>51.793792671133623</v>
      </c>
      <c r="AE9" s="29">
        <v>53.822349285134266</v>
      </c>
      <c r="AF9" s="29">
        <v>52.029632013697615</v>
      </c>
      <c r="AG9" s="29">
        <v>48.71144720450706</v>
      </c>
      <c r="AH9" s="29">
        <v>52.498261016605277</v>
      </c>
      <c r="AI9" s="29">
        <v>54.252250642060027</v>
      </c>
      <c r="AJ9" s="29">
        <v>54.626534239848326</v>
      </c>
      <c r="AK9" s="29">
        <v>55.278115685212789</v>
      </c>
      <c r="AL9" s="29">
        <v>42.777197019347277</v>
      </c>
      <c r="AM9" s="29">
        <v>43.174256589214536</v>
      </c>
      <c r="AN9" s="29">
        <v>48.790248426155507</v>
      </c>
      <c r="AO9" s="29">
        <v>52.44265068998142</v>
      </c>
      <c r="AP9" s="29">
        <v>50.582464866776952</v>
      </c>
      <c r="AQ9" s="29">
        <v>48.715854856143523</v>
      </c>
      <c r="AR9" s="29">
        <v>44.357513031029157</v>
      </c>
      <c r="AS9" s="29">
        <v>44.090892711527609</v>
      </c>
      <c r="AT9" s="29">
        <v>48.337096596311156</v>
      </c>
      <c r="AU9" s="29">
        <v>49.510763351240755</v>
      </c>
      <c r="AV9" s="29">
        <v>50.301285225049021</v>
      </c>
      <c r="AW9" s="29">
        <v>52.50407852593699</v>
      </c>
      <c r="AX9" s="29">
        <v>41.850622916526859</v>
      </c>
      <c r="AY9" s="29">
        <v>41.99532103864145</v>
      </c>
      <c r="AZ9" s="29">
        <v>44.995115702327624</v>
      </c>
      <c r="BA9" s="29">
        <v>49.668533219800217</v>
      </c>
      <c r="BB9" s="29">
        <v>50.091226422276151</v>
      </c>
      <c r="BC9" s="29">
        <v>50.363022596053128</v>
      </c>
      <c r="BD9" s="29">
        <v>42.820618281063851</v>
      </c>
      <c r="BE9" s="29">
        <v>41.892292254124264</v>
      </c>
      <c r="BF9" s="29">
        <v>45.790205589827437</v>
      </c>
      <c r="BG9" s="29">
        <v>47.966895793469348</v>
      </c>
      <c r="BH9" s="29">
        <v>49.78699359042438</v>
      </c>
      <c r="BI9" s="29">
        <v>52.038977122476425</v>
      </c>
      <c r="BJ9" s="29">
        <v>41.155557720636978</v>
      </c>
      <c r="BK9" s="29">
        <v>39.885554997417408</v>
      </c>
      <c r="BL9" s="29">
        <v>41.59456544736129</v>
      </c>
      <c r="BM9" s="29">
        <v>45.909518343759629</v>
      </c>
      <c r="BN9" s="29">
        <v>48.504479453493261</v>
      </c>
      <c r="BO9" s="29">
        <v>43.900867995352058</v>
      </c>
      <c r="BP9" s="29">
        <v>41.956891811200045</v>
      </c>
      <c r="BQ9" s="29">
        <v>41.499260658390384</v>
      </c>
      <c r="BR9" s="29">
        <v>44.70712042423267</v>
      </c>
      <c r="BS9" s="29">
        <v>48.031226347142272</v>
      </c>
      <c r="BT9" s="29">
        <v>47.7603737874459</v>
      </c>
      <c r="BU9" s="29">
        <v>48.561406695443054</v>
      </c>
    </row>
    <row r="10" spans="1:73" ht="20.25" customHeight="1" x14ac:dyDescent="0.15">
      <c r="A10" s="18" t="s">
        <v>8</v>
      </c>
      <c r="B10" s="29">
        <v>9.9166940393664262</v>
      </c>
      <c r="C10" s="29">
        <v>12.115934244189509</v>
      </c>
      <c r="D10" s="29">
        <v>13.324735851947093</v>
      </c>
      <c r="E10" s="29">
        <v>12.356191927610661</v>
      </c>
      <c r="F10" s="29">
        <v>12.127194206709261</v>
      </c>
      <c r="G10" s="29">
        <v>12.827787494219988</v>
      </c>
      <c r="H10" s="29">
        <v>11.583026273542551</v>
      </c>
      <c r="I10" s="29">
        <v>12.4182316261144</v>
      </c>
      <c r="J10" s="29">
        <v>11.951579793537487</v>
      </c>
      <c r="K10" s="29">
        <v>10.993689691379306</v>
      </c>
      <c r="L10" s="29">
        <v>9.6182916654041488</v>
      </c>
      <c r="M10" s="29">
        <v>10.255048849528022</v>
      </c>
      <c r="N10" s="29">
        <v>10.698970816044865</v>
      </c>
      <c r="O10" s="29">
        <v>12.435205277751793</v>
      </c>
      <c r="P10" s="29">
        <v>12.983696115451551</v>
      </c>
      <c r="Q10" s="29">
        <v>0.14339273216763437</v>
      </c>
      <c r="R10" s="29">
        <v>0.42927768216605</v>
      </c>
      <c r="S10" s="29">
        <v>18.470806328156616</v>
      </c>
      <c r="T10" s="29">
        <v>15.032245898641191</v>
      </c>
      <c r="U10" s="29">
        <v>15.982388192055716</v>
      </c>
      <c r="V10" s="29">
        <v>16.62053801771069</v>
      </c>
      <c r="W10" s="29">
        <v>15.277325872147976</v>
      </c>
      <c r="X10" s="29">
        <v>14.271232410608137</v>
      </c>
      <c r="Y10" s="29">
        <v>12.952411710339366</v>
      </c>
      <c r="Z10" s="29">
        <v>12.635296030601879</v>
      </c>
      <c r="AA10" s="29">
        <v>14.613511983659263</v>
      </c>
      <c r="AB10" s="29">
        <v>13.928298476079798</v>
      </c>
      <c r="AC10" s="29">
        <v>13.298859785942316</v>
      </c>
      <c r="AD10" s="29">
        <v>13.824858767904335</v>
      </c>
      <c r="AE10" s="29">
        <v>13.580392561617721</v>
      </c>
      <c r="AF10" s="29">
        <v>14.595870253145119</v>
      </c>
      <c r="AG10" s="29">
        <v>15.628779870274428</v>
      </c>
      <c r="AH10" s="29">
        <v>14.170021424470459</v>
      </c>
      <c r="AI10" s="29">
        <v>13.192333443682372</v>
      </c>
      <c r="AJ10" s="29">
        <v>11.622240850505211</v>
      </c>
      <c r="AK10" s="29">
        <v>12.231208845892578</v>
      </c>
      <c r="AL10" s="29">
        <v>13.037859666735777</v>
      </c>
      <c r="AM10" s="29">
        <v>15.741706949550377</v>
      </c>
      <c r="AN10" s="29">
        <v>13.64360334952773</v>
      </c>
      <c r="AO10" s="29">
        <v>13.59921626248658</v>
      </c>
      <c r="AP10" s="29">
        <v>13.520112674462309</v>
      </c>
      <c r="AQ10" s="29">
        <v>12.889804151895701</v>
      </c>
      <c r="AR10" s="29">
        <v>14.029054855277847</v>
      </c>
      <c r="AS10" s="29">
        <v>15.549745107010937</v>
      </c>
      <c r="AT10" s="29">
        <v>14.328808183123032</v>
      </c>
      <c r="AU10" s="29">
        <v>13.593480767066648</v>
      </c>
      <c r="AV10" s="29">
        <v>12.815132822458697</v>
      </c>
      <c r="AW10" s="29">
        <v>12.872720288321815</v>
      </c>
      <c r="AX10" s="29">
        <v>12.830238553415734</v>
      </c>
      <c r="AY10" s="29">
        <v>14.278856563798307</v>
      </c>
      <c r="AZ10" s="29">
        <v>13.574395412007814</v>
      </c>
      <c r="BA10" s="29">
        <v>12.597091615336527</v>
      </c>
      <c r="BB10" s="29">
        <v>13.367791613465949</v>
      </c>
      <c r="BC10" s="29">
        <v>13.488081011290776</v>
      </c>
      <c r="BD10" s="29">
        <v>13.856723749571016</v>
      </c>
      <c r="BE10" s="29">
        <v>14.777350996493871</v>
      </c>
      <c r="BF10" s="29">
        <v>13.945281691812047</v>
      </c>
      <c r="BG10" s="29">
        <v>13.688883028248137</v>
      </c>
      <c r="BH10" s="29">
        <v>12.560101050141526</v>
      </c>
      <c r="BI10" s="29">
        <v>12.997317820772031</v>
      </c>
      <c r="BJ10" s="29">
        <v>13.210207971432899</v>
      </c>
      <c r="BK10" s="29">
        <v>16.5469383416131</v>
      </c>
      <c r="BL10" s="29">
        <v>16.075659546155055</v>
      </c>
      <c r="BM10" s="29">
        <v>14.993341283507327</v>
      </c>
      <c r="BN10" s="29">
        <v>13.863982249627965</v>
      </c>
      <c r="BO10" s="29">
        <v>15.068276192719207</v>
      </c>
      <c r="BP10" s="29">
        <v>14.239414449192896</v>
      </c>
      <c r="BQ10" s="29">
        <v>15.145091561275809</v>
      </c>
      <c r="BR10" s="29">
        <v>15.041469739992131</v>
      </c>
      <c r="BS10" s="29">
        <v>13.557499062683171</v>
      </c>
      <c r="BT10" s="29">
        <v>12.638078320275048</v>
      </c>
      <c r="BU10" s="29">
        <v>14.675529641333011</v>
      </c>
    </row>
    <row r="11" spans="1:73" ht="20.25" customHeight="1" x14ac:dyDescent="0.15">
      <c r="A11" s="18" t="s">
        <v>9</v>
      </c>
      <c r="B11" s="29">
        <v>1.6721714501446945</v>
      </c>
      <c r="C11" s="29">
        <v>1.6712593461019636</v>
      </c>
      <c r="D11" s="29">
        <v>1.4250697323103145</v>
      </c>
      <c r="E11" s="29">
        <v>1.2664691206832579</v>
      </c>
      <c r="F11" s="29">
        <v>1.4297326408179771</v>
      </c>
      <c r="G11" s="29">
        <v>1.1542477177080415</v>
      </c>
      <c r="H11" s="29">
        <v>1.1804992849813936</v>
      </c>
      <c r="I11" s="29">
        <v>1.50840312661742</v>
      </c>
      <c r="J11" s="29">
        <v>1.2625505581227576</v>
      </c>
      <c r="K11" s="29">
        <v>1.3838157561762572</v>
      </c>
      <c r="L11" s="29">
        <v>1.4912117034211418</v>
      </c>
      <c r="M11" s="29">
        <v>1.5077155679764436</v>
      </c>
      <c r="N11" s="29">
        <v>1.5434579092904128</v>
      </c>
      <c r="O11" s="29">
        <v>1.6889730021940337</v>
      </c>
      <c r="P11" s="29">
        <v>1.5965672332196348</v>
      </c>
      <c r="Q11" s="29">
        <v>0</v>
      </c>
      <c r="R11" s="29">
        <v>1.560882879428592E-2</v>
      </c>
      <c r="S11" s="29">
        <v>2.090462590311172</v>
      </c>
      <c r="T11" s="29">
        <v>2.8139689072656076</v>
      </c>
      <c r="U11" s="29">
        <v>2.4733923762973449</v>
      </c>
      <c r="V11" s="29">
        <v>2.2075124682057559</v>
      </c>
      <c r="W11" s="29">
        <v>2.3873612642376782</v>
      </c>
      <c r="X11" s="29">
        <v>1.9147842153541852</v>
      </c>
      <c r="Y11" s="29">
        <v>1.6840407568232265</v>
      </c>
      <c r="Z11" s="29">
        <v>1.9356170656889122</v>
      </c>
      <c r="AA11" s="29">
        <v>1.9627437230469464</v>
      </c>
      <c r="AB11" s="29">
        <v>1.7099255768231045</v>
      </c>
      <c r="AC11" s="29">
        <v>1.7037301101979361</v>
      </c>
      <c r="AD11" s="29">
        <v>1.8383114635363067</v>
      </c>
      <c r="AE11" s="29">
        <v>1.788194651815832</v>
      </c>
      <c r="AF11" s="29">
        <v>1.7449382920879271</v>
      </c>
      <c r="AG11" s="29">
        <v>2.1203384182913698</v>
      </c>
      <c r="AH11" s="29">
        <v>1.9968628544050717</v>
      </c>
      <c r="AI11" s="29">
        <v>1.848575576892082</v>
      </c>
      <c r="AJ11" s="29">
        <v>1.9998385978103688</v>
      </c>
      <c r="AK11" s="29">
        <v>1.9001988895224178</v>
      </c>
      <c r="AL11" s="29">
        <v>2.5551022447535034</v>
      </c>
      <c r="AM11" s="29">
        <v>2.268123773158421</v>
      </c>
      <c r="AN11" s="29">
        <v>2.0514575502188483</v>
      </c>
      <c r="AO11" s="29">
        <v>1.913245736467887</v>
      </c>
      <c r="AP11" s="29">
        <v>1.9674950887778497</v>
      </c>
      <c r="AQ11" s="29">
        <v>1.9970567391927971</v>
      </c>
      <c r="AR11" s="29">
        <v>2.0059283575090987</v>
      </c>
      <c r="AS11" s="29">
        <v>2.0641607979658128</v>
      </c>
      <c r="AT11" s="29">
        <v>1.9060770746030187</v>
      </c>
      <c r="AU11" s="29">
        <v>1.8137698569013951</v>
      </c>
      <c r="AV11" s="29">
        <v>1.9774730032408452</v>
      </c>
      <c r="AW11" s="29">
        <v>1.8086901247393192</v>
      </c>
      <c r="AX11" s="29">
        <v>1.8028745741907624</v>
      </c>
      <c r="AY11" s="29">
        <v>1.7925050790382251</v>
      </c>
      <c r="AZ11" s="29">
        <v>1.7757229227743259</v>
      </c>
      <c r="BA11" s="29">
        <v>1.5227732086197792</v>
      </c>
      <c r="BB11" s="29">
        <v>1.6845924755120742</v>
      </c>
      <c r="BC11" s="29">
        <v>1.4307655485780586</v>
      </c>
      <c r="BD11" s="29">
        <v>1.6699061121072598</v>
      </c>
      <c r="BE11" s="29">
        <v>1.9852574590203735</v>
      </c>
      <c r="BF11" s="29">
        <v>2.0874897126020602</v>
      </c>
      <c r="BG11" s="29">
        <v>2.3026216096802217</v>
      </c>
      <c r="BH11" s="29">
        <v>2.3046300688153472</v>
      </c>
      <c r="BI11" s="29">
        <v>2.1147405059986908</v>
      </c>
      <c r="BJ11" s="29">
        <v>2.1358236873550074</v>
      </c>
      <c r="BK11" s="29">
        <v>1.7549087646082748</v>
      </c>
      <c r="BL11" s="29">
        <v>1.970936819458232</v>
      </c>
      <c r="BM11" s="29">
        <v>1.8092987555910101</v>
      </c>
      <c r="BN11" s="29">
        <v>1.9473129213156075</v>
      </c>
      <c r="BO11" s="29">
        <v>1.8836737704993285</v>
      </c>
      <c r="BP11" s="29">
        <v>2.0530138469923078</v>
      </c>
      <c r="BQ11" s="29">
        <v>2.2154694371941765</v>
      </c>
      <c r="BR11" s="29">
        <v>2.1277667132955047</v>
      </c>
      <c r="BS11" s="29">
        <v>1.8509838988266709</v>
      </c>
      <c r="BT11" s="29">
        <v>2.3127612028035562</v>
      </c>
      <c r="BU11" s="29">
        <v>2.0146441307112726</v>
      </c>
    </row>
    <row r="12" spans="1:73" ht="20.25" customHeight="1" x14ac:dyDescent="0.15">
      <c r="A12" s="18" t="s">
        <v>10</v>
      </c>
      <c r="B12" s="29">
        <v>18.302308847001335</v>
      </c>
      <c r="C12" s="29">
        <v>16.786276461911594</v>
      </c>
      <c r="D12" s="29">
        <v>14.251995563663824</v>
      </c>
      <c r="E12" s="29">
        <v>13.536746657293214</v>
      </c>
      <c r="F12" s="29">
        <v>14.189093750177051</v>
      </c>
      <c r="G12" s="29">
        <v>13.775656183323761</v>
      </c>
      <c r="H12" s="29">
        <v>15.873525234593206</v>
      </c>
      <c r="I12" s="29">
        <v>15.79260040843373</v>
      </c>
      <c r="J12" s="29">
        <v>15.335293405881419</v>
      </c>
      <c r="K12" s="29">
        <v>12.899552768385666</v>
      </c>
      <c r="L12" s="29">
        <v>14.28501054790225</v>
      </c>
      <c r="M12" s="29">
        <v>10.314309122581957</v>
      </c>
      <c r="N12" s="29">
        <v>16.009901503434111</v>
      </c>
      <c r="O12" s="29">
        <v>16.096455914246327</v>
      </c>
      <c r="P12" s="29">
        <v>14.264152404433652</v>
      </c>
      <c r="Q12" s="29">
        <v>12.84205114349411</v>
      </c>
      <c r="R12" s="29">
        <v>24.744657924253477</v>
      </c>
      <c r="S12" s="29">
        <v>5.9014225634500228</v>
      </c>
      <c r="T12" s="29">
        <v>6.4431263267530596</v>
      </c>
      <c r="U12" s="29">
        <v>7.5561921423667577</v>
      </c>
      <c r="V12" s="29">
        <v>9.2283689730101912</v>
      </c>
      <c r="W12" s="29">
        <v>6.8203024660480658</v>
      </c>
      <c r="X12" s="29">
        <v>9.4384121482265666</v>
      </c>
      <c r="Y12" s="29">
        <v>7.0092493042765369</v>
      </c>
      <c r="Z12" s="29">
        <v>13.193149977947648</v>
      </c>
      <c r="AA12" s="29">
        <v>12.95192478199535</v>
      </c>
      <c r="AB12" s="29">
        <v>11.219503460721107</v>
      </c>
      <c r="AC12" s="29">
        <v>10.299401366312146</v>
      </c>
      <c r="AD12" s="29">
        <v>10.165193009088167</v>
      </c>
      <c r="AE12" s="29">
        <v>8.7203585422605574</v>
      </c>
      <c r="AF12" s="29">
        <v>11.753372559027335</v>
      </c>
      <c r="AG12" s="29">
        <v>11.276925334382209</v>
      </c>
      <c r="AH12" s="29">
        <v>10.899707658198391</v>
      </c>
      <c r="AI12" s="29">
        <v>9.6524934870688188</v>
      </c>
      <c r="AJ12" s="29">
        <v>10.801922245154481</v>
      </c>
      <c r="AK12" s="29">
        <v>7.9533507149827471</v>
      </c>
      <c r="AL12" s="29">
        <v>14.086336654107582</v>
      </c>
      <c r="AM12" s="29">
        <v>13.589660879696472</v>
      </c>
      <c r="AN12" s="29">
        <v>11.205097623603923</v>
      </c>
      <c r="AO12" s="29">
        <v>10.75715497759813</v>
      </c>
      <c r="AP12" s="29">
        <v>11.018213102499978</v>
      </c>
      <c r="AQ12" s="29">
        <v>11.469405273394749</v>
      </c>
      <c r="AR12" s="29">
        <v>14.019127329151084</v>
      </c>
      <c r="AS12" s="29">
        <v>12.645575512614549</v>
      </c>
      <c r="AT12" s="29">
        <v>11.593038018847864</v>
      </c>
      <c r="AU12" s="29">
        <v>10.245724357569902</v>
      </c>
      <c r="AV12" s="29">
        <v>10.869160633179934</v>
      </c>
      <c r="AW12" s="29">
        <v>8.9700676538654509</v>
      </c>
      <c r="AX12" s="29">
        <v>16.035801397779085</v>
      </c>
      <c r="AY12" s="29">
        <v>15.172115298654834</v>
      </c>
      <c r="AZ12" s="29">
        <v>14.040193739547774</v>
      </c>
      <c r="BA12" s="29">
        <v>12.686967994514752</v>
      </c>
      <c r="BB12" s="29">
        <v>11.621297850984737</v>
      </c>
      <c r="BC12" s="29">
        <v>11.731497785061995</v>
      </c>
      <c r="BD12" s="29">
        <v>16.032462905454981</v>
      </c>
      <c r="BE12" s="29">
        <v>13.758719403177466</v>
      </c>
      <c r="BF12" s="29">
        <v>13.587318468700374</v>
      </c>
      <c r="BG12" s="29">
        <v>11.247984344517132</v>
      </c>
      <c r="BH12" s="29">
        <v>12.981037126350573</v>
      </c>
      <c r="BI12" s="29">
        <v>10.491990147477846</v>
      </c>
      <c r="BJ12" s="29">
        <v>17.582932537892955</v>
      </c>
      <c r="BK12" s="29">
        <v>16.898374862437528</v>
      </c>
      <c r="BL12" s="29">
        <v>15.417011638134543</v>
      </c>
      <c r="BM12" s="29">
        <v>14.487232113582193</v>
      </c>
      <c r="BN12" s="29">
        <v>13.470874158357796</v>
      </c>
      <c r="BO12" s="29">
        <v>13.713678192195946</v>
      </c>
      <c r="BP12" s="29">
        <v>16.049093883156157</v>
      </c>
      <c r="BQ12" s="29">
        <v>14.307980830809294</v>
      </c>
      <c r="BR12" s="29">
        <v>13.473783300741626</v>
      </c>
      <c r="BS12" s="29">
        <v>11.231373807136915</v>
      </c>
      <c r="BT12" s="29">
        <v>13.758035335084648</v>
      </c>
      <c r="BU12" s="29">
        <v>10.523823462865808</v>
      </c>
    </row>
    <row r="13" spans="1:73" ht="20.25" customHeight="1" x14ac:dyDescent="0.15">
      <c r="A13" s="18" t="s">
        <v>11</v>
      </c>
      <c r="B13" s="29">
        <v>5.5304386270701844</v>
      </c>
      <c r="C13" s="29">
        <v>4.9462696504565331</v>
      </c>
      <c r="D13" s="29">
        <v>5.5356299782768392</v>
      </c>
      <c r="E13" s="29">
        <v>4.8023170991064168</v>
      </c>
      <c r="F13" s="29">
        <v>5.4194687929623484</v>
      </c>
      <c r="G13" s="29">
        <v>4.9689091086535582</v>
      </c>
      <c r="H13" s="29">
        <v>4.9202564486533946</v>
      </c>
      <c r="I13" s="29">
        <v>5.5335049312380713</v>
      </c>
      <c r="J13" s="29">
        <v>4.5800851876046984</v>
      </c>
      <c r="K13" s="29">
        <v>4.9541899828680673</v>
      </c>
      <c r="L13" s="29">
        <v>3.7909056159731924</v>
      </c>
      <c r="M13" s="29">
        <v>3.3014103058970949</v>
      </c>
      <c r="N13" s="29">
        <v>3.4866799756287725</v>
      </c>
      <c r="O13" s="29">
        <v>2.5146555139422837</v>
      </c>
      <c r="P13" s="29">
        <v>2.420065115113307</v>
      </c>
      <c r="Q13" s="29">
        <v>0</v>
      </c>
      <c r="R13" s="29">
        <v>5.1463704147688167</v>
      </c>
      <c r="S13" s="29">
        <v>3.4947895157143103</v>
      </c>
      <c r="T13" s="29">
        <v>4.0216112128100301</v>
      </c>
      <c r="U13" s="29">
        <v>4.1590517096075548</v>
      </c>
      <c r="V13" s="29">
        <v>4.9023919193432892</v>
      </c>
      <c r="W13" s="29">
        <v>5.9555317193333517</v>
      </c>
      <c r="X13" s="29">
        <v>6.0843903275138551</v>
      </c>
      <c r="Y13" s="29">
        <v>3.2616042514477908</v>
      </c>
      <c r="Z13" s="29">
        <v>5.9187663536329618</v>
      </c>
      <c r="AA13" s="29">
        <v>6.4296954475342343</v>
      </c>
      <c r="AB13" s="29">
        <v>7.8336950837074291</v>
      </c>
      <c r="AC13" s="29">
        <v>6.4361789590058782</v>
      </c>
      <c r="AD13" s="29">
        <v>5.6595714203918117</v>
      </c>
      <c r="AE13" s="29">
        <v>6.4997060281417776</v>
      </c>
      <c r="AF13" s="29">
        <v>3.7004411845165599</v>
      </c>
      <c r="AG13" s="29">
        <v>4.2208900596918157</v>
      </c>
      <c r="AH13" s="29">
        <v>3.7647711700932729</v>
      </c>
      <c r="AI13" s="29">
        <v>4.4900300745409005</v>
      </c>
      <c r="AJ13" s="29">
        <v>5.3272279427334395</v>
      </c>
      <c r="AK13" s="29">
        <v>4.4842016256191002</v>
      </c>
      <c r="AL13" s="29">
        <v>8.0646992454761559</v>
      </c>
      <c r="AM13" s="29">
        <v>6.7466178425949739</v>
      </c>
      <c r="AN13" s="29">
        <v>7.2574554420035184</v>
      </c>
      <c r="AO13" s="29">
        <v>6.2068640826262778</v>
      </c>
      <c r="AP13" s="29">
        <v>7.331766622997181</v>
      </c>
      <c r="AQ13" s="29">
        <v>8.7082545101945232</v>
      </c>
      <c r="AR13" s="29">
        <v>6.945953013255024</v>
      </c>
      <c r="AS13" s="29">
        <v>7.1740840492983748</v>
      </c>
      <c r="AT13" s="29">
        <v>7.2453511955877374</v>
      </c>
      <c r="AU13" s="29">
        <v>7.6362825954868416</v>
      </c>
      <c r="AV13" s="29">
        <v>9.1122294157097379</v>
      </c>
      <c r="AW13" s="29">
        <v>6.8281629601073659</v>
      </c>
      <c r="AX13" s="29">
        <v>8.5977135829928724</v>
      </c>
      <c r="AY13" s="29">
        <v>8.9659288288559846</v>
      </c>
      <c r="AZ13" s="29">
        <v>9.103958904794256</v>
      </c>
      <c r="BA13" s="29">
        <v>8.03299188051278</v>
      </c>
      <c r="BB13" s="29">
        <v>8.0694848415001523</v>
      </c>
      <c r="BC13" s="29">
        <v>7.3467151561513528</v>
      </c>
      <c r="BD13" s="29">
        <v>6.9410569024082491</v>
      </c>
      <c r="BE13" s="29">
        <v>8.3090228045514127</v>
      </c>
      <c r="BF13" s="29">
        <v>7.1843279693891358</v>
      </c>
      <c r="BG13" s="29">
        <v>8.7723111650188361</v>
      </c>
      <c r="BH13" s="29">
        <v>6.9609743413935945</v>
      </c>
      <c r="BI13" s="29">
        <v>4.0668328840597425</v>
      </c>
      <c r="BJ13" s="29">
        <v>5.7416436247925589</v>
      </c>
      <c r="BK13" s="29">
        <v>5.6305537579463909</v>
      </c>
      <c r="BL13" s="29">
        <v>6.0655777840349074</v>
      </c>
      <c r="BM13" s="29">
        <v>5.7011906771014438</v>
      </c>
      <c r="BN13" s="29">
        <v>7.0427696824562274</v>
      </c>
      <c r="BO13" s="29">
        <v>6.310093931414321</v>
      </c>
      <c r="BP13" s="29">
        <v>6.240945049793627</v>
      </c>
      <c r="BQ13" s="29">
        <v>7.1230792646801211</v>
      </c>
      <c r="BR13" s="29">
        <v>6.6432951508763498</v>
      </c>
      <c r="BS13" s="29">
        <v>5.807809315278643</v>
      </c>
      <c r="BT13" s="29">
        <v>6.3119015247710282</v>
      </c>
      <c r="BU13" s="29">
        <v>4.9913018819691892</v>
      </c>
    </row>
    <row r="14" spans="1:73" ht="20.25" customHeight="1" x14ac:dyDescent="0.15">
      <c r="A14" s="18" t="s">
        <v>12</v>
      </c>
      <c r="B14" s="29">
        <v>2.2887636549388226</v>
      </c>
      <c r="C14" s="29">
        <v>1.4433307672168243</v>
      </c>
      <c r="D14" s="29">
        <v>1.2820926047517491</v>
      </c>
      <c r="E14" s="29">
        <v>1.2986716834115775</v>
      </c>
      <c r="F14" s="29">
        <v>1.2278268765638161</v>
      </c>
      <c r="G14" s="29">
        <v>1.2459887290443952</v>
      </c>
      <c r="H14" s="29">
        <v>1.5359526374303898</v>
      </c>
      <c r="I14" s="29">
        <v>2.6766305630042799</v>
      </c>
      <c r="J14" s="29">
        <v>1.2883863146593617</v>
      </c>
      <c r="K14" s="29">
        <v>1.0892665666518626</v>
      </c>
      <c r="L14" s="29">
        <v>1.2589875697245256</v>
      </c>
      <c r="M14" s="29">
        <v>2.7047564943771181</v>
      </c>
      <c r="N14" s="29">
        <v>1.7651568453345603</v>
      </c>
      <c r="O14" s="29">
        <v>1.2336696305655122</v>
      </c>
      <c r="P14" s="29">
        <v>1.4002448224182029</v>
      </c>
      <c r="Q14" s="29">
        <v>8.5957966439340269E-3</v>
      </c>
      <c r="R14" s="29">
        <v>0</v>
      </c>
      <c r="S14" s="29">
        <v>1.4176061513532738</v>
      </c>
      <c r="T14" s="29">
        <v>1.7306115705661567</v>
      </c>
      <c r="U14" s="29">
        <v>3.353045248916628</v>
      </c>
      <c r="V14" s="29">
        <v>1.5108907735371868</v>
      </c>
      <c r="W14" s="29">
        <v>1.310481117592702</v>
      </c>
      <c r="X14" s="29">
        <v>1.5110276738799482</v>
      </c>
      <c r="Y14" s="29">
        <v>3.2560482902625454</v>
      </c>
      <c r="Z14" s="29">
        <v>2.1475082887418897</v>
      </c>
      <c r="AA14" s="29">
        <v>1.4974964214877093</v>
      </c>
      <c r="AB14" s="29">
        <v>1.306894793591082</v>
      </c>
      <c r="AC14" s="29">
        <v>1.3372733978916351</v>
      </c>
      <c r="AD14" s="29">
        <v>1.299633489253486</v>
      </c>
      <c r="AE14" s="29">
        <v>1.0734221861474189</v>
      </c>
      <c r="AF14" s="29">
        <v>1.3610056615669113</v>
      </c>
      <c r="AG14" s="29">
        <v>2.8211211692876366</v>
      </c>
      <c r="AH14" s="29">
        <v>1.3767050361908062</v>
      </c>
      <c r="AI14" s="29">
        <v>1.1707901681137622</v>
      </c>
      <c r="AJ14" s="29">
        <v>1.3471505052938137</v>
      </c>
      <c r="AK14" s="29">
        <v>2.823794470794855</v>
      </c>
      <c r="AL14" s="29">
        <v>1.8572607655314024</v>
      </c>
      <c r="AM14" s="29">
        <v>1.4868329689234074</v>
      </c>
      <c r="AN14" s="29">
        <v>1.2770591274173086</v>
      </c>
      <c r="AO14" s="29">
        <v>1.2087667349349431</v>
      </c>
      <c r="AP14" s="29">
        <v>1.2368805149918924</v>
      </c>
      <c r="AQ14" s="29">
        <v>1.1511132329939395</v>
      </c>
      <c r="AR14" s="29">
        <v>1.437357771498569</v>
      </c>
      <c r="AS14" s="29">
        <v>2.727923378678089</v>
      </c>
      <c r="AT14" s="29">
        <v>1.3655690616277687</v>
      </c>
      <c r="AU14" s="29">
        <v>1.1115684454380512</v>
      </c>
      <c r="AV14" s="29">
        <v>1.2088532119661219</v>
      </c>
      <c r="AW14" s="29">
        <v>2.7695551748175005</v>
      </c>
      <c r="AX14" s="29">
        <v>1.6797834892564616</v>
      </c>
      <c r="AY14" s="29">
        <v>1.3109575116707455</v>
      </c>
      <c r="AZ14" s="29">
        <v>1.0903163429299407</v>
      </c>
      <c r="BA14" s="29">
        <v>0.97069604321750624</v>
      </c>
      <c r="BB14" s="29">
        <v>1.0388787217245712</v>
      </c>
      <c r="BC14" s="29">
        <v>0.94148590634450802</v>
      </c>
      <c r="BD14" s="29">
        <v>1.2611333451832187</v>
      </c>
      <c r="BE14" s="29">
        <v>2.1176189391903457</v>
      </c>
      <c r="BF14" s="29">
        <v>0.98296604451694058</v>
      </c>
      <c r="BG14" s="29">
        <v>0.76298957879914864</v>
      </c>
      <c r="BH14" s="29">
        <v>1.097079560457779</v>
      </c>
      <c r="BI14" s="29">
        <v>2.347254040696392</v>
      </c>
      <c r="BJ14" s="29">
        <v>1.4777731445094688</v>
      </c>
      <c r="BK14" s="29">
        <v>1.1475787534593787</v>
      </c>
      <c r="BL14" s="29">
        <v>1.0007971084804845</v>
      </c>
      <c r="BM14" s="29">
        <v>0.92812022732866972</v>
      </c>
      <c r="BN14" s="29">
        <v>0.83565620887820791</v>
      </c>
      <c r="BO14" s="29">
        <v>0.89142650157625958</v>
      </c>
      <c r="BP14" s="29">
        <v>1.0967700592591996</v>
      </c>
      <c r="BQ14" s="29">
        <v>1.8325093752600317</v>
      </c>
      <c r="BR14" s="29">
        <v>0.87870430307496994</v>
      </c>
      <c r="BS14" s="29">
        <v>0.77832002785955479</v>
      </c>
      <c r="BT14" s="29">
        <v>0.93503737335222525</v>
      </c>
      <c r="BU14" s="29">
        <v>2.1458513066183666</v>
      </c>
    </row>
    <row r="15" spans="1:73" ht="20.25" customHeight="1" x14ac:dyDescent="0.15">
      <c r="A15" s="18" t="s">
        <v>13</v>
      </c>
      <c r="B15" s="29">
        <v>2.0203252754290695</v>
      </c>
      <c r="C15" s="29">
        <v>1.9039923627780704</v>
      </c>
      <c r="D15" s="29">
        <v>1.6654785586482486</v>
      </c>
      <c r="E15" s="29">
        <v>1.4897088842570834</v>
      </c>
      <c r="F15" s="29">
        <v>1.4266562097812054</v>
      </c>
      <c r="G15" s="29">
        <v>1.34537220500792</v>
      </c>
      <c r="H15" s="29">
        <v>1.3207135095307041</v>
      </c>
      <c r="I15" s="29">
        <v>1.6041118376800703</v>
      </c>
      <c r="J15" s="29">
        <v>1.3913753434245504</v>
      </c>
      <c r="K15" s="29">
        <v>1.4241259718579349</v>
      </c>
      <c r="L15" s="29">
        <v>1.5612639885135713</v>
      </c>
      <c r="M15" s="29">
        <v>1.971765642652628</v>
      </c>
      <c r="N15" s="29">
        <v>2.086672997171819</v>
      </c>
      <c r="O15" s="29">
        <v>2.0643958447210555</v>
      </c>
      <c r="P15" s="29">
        <v>2.2385061428319237</v>
      </c>
      <c r="Q15" s="29">
        <v>5.8246015612360182E-2</v>
      </c>
      <c r="R15" s="29">
        <v>0</v>
      </c>
      <c r="S15" s="29">
        <v>1.5102983044152345</v>
      </c>
      <c r="T15" s="29">
        <v>1.6774223627719391</v>
      </c>
      <c r="U15" s="29">
        <v>2.0291258108951813</v>
      </c>
      <c r="V15" s="29">
        <v>1.611678607094063</v>
      </c>
      <c r="W15" s="29">
        <v>1.8527222053859256</v>
      </c>
      <c r="X15" s="29">
        <v>1.8223150942294153</v>
      </c>
      <c r="Y15" s="29">
        <v>1.9134911933898515</v>
      </c>
      <c r="Z15" s="29">
        <v>2.2961975710981433</v>
      </c>
      <c r="AA15" s="29">
        <v>2.0676975295739042</v>
      </c>
      <c r="AB15" s="29">
        <v>1.8035955933743339</v>
      </c>
      <c r="AC15" s="29">
        <v>1.6600524242662438</v>
      </c>
      <c r="AD15" s="29">
        <v>1.4912264917147433</v>
      </c>
      <c r="AE15" s="29">
        <v>1.7778294875528386</v>
      </c>
      <c r="AF15" s="29">
        <v>1.672888254026186</v>
      </c>
      <c r="AG15" s="29">
        <v>1.7402832060211866</v>
      </c>
      <c r="AH15" s="29">
        <v>1.5004808540113033</v>
      </c>
      <c r="AI15" s="29">
        <v>1.4038339001619202</v>
      </c>
      <c r="AJ15" s="29">
        <v>1.5368855697890527</v>
      </c>
      <c r="AK15" s="29">
        <v>1.7942588018158616</v>
      </c>
      <c r="AL15" s="29">
        <v>2.3248639239635125</v>
      </c>
      <c r="AM15" s="29">
        <v>2.4461859557722074</v>
      </c>
      <c r="AN15" s="29">
        <v>1.7827257909496661</v>
      </c>
      <c r="AO15" s="29">
        <v>1.4326698306671595</v>
      </c>
      <c r="AP15" s="29">
        <v>1.3452357463540539</v>
      </c>
      <c r="AQ15" s="29">
        <v>1.3611590406651484</v>
      </c>
      <c r="AR15" s="29">
        <v>1.38813916337779</v>
      </c>
      <c r="AS15" s="29">
        <v>1.6246556508499428</v>
      </c>
      <c r="AT15" s="29">
        <v>1.2990743757302032</v>
      </c>
      <c r="AU15" s="29">
        <v>1.3397608125023963</v>
      </c>
      <c r="AV15" s="29">
        <v>1.5212159230011162</v>
      </c>
      <c r="AW15" s="29">
        <v>2.0730491556908639</v>
      </c>
      <c r="AX15" s="29">
        <v>2.5496705490783613</v>
      </c>
      <c r="AY15" s="29">
        <v>2.8006614794078781</v>
      </c>
      <c r="AZ15" s="29">
        <v>1.8233153905267159</v>
      </c>
      <c r="BA15" s="29">
        <v>1.4458330439925331</v>
      </c>
      <c r="BB15" s="29">
        <v>1.4199654458792474</v>
      </c>
      <c r="BC15" s="29">
        <v>1.3862310684987205</v>
      </c>
      <c r="BD15" s="29">
        <v>1.6636216296013486</v>
      </c>
      <c r="BE15" s="29">
        <v>2.0830981328221001</v>
      </c>
      <c r="BF15" s="29">
        <v>1.6545070716838732</v>
      </c>
      <c r="BG15" s="29">
        <v>1.3936965750717207</v>
      </c>
      <c r="BH15" s="29">
        <v>1.5327338499200378</v>
      </c>
      <c r="BI15" s="29">
        <v>2.2087179685219822</v>
      </c>
      <c r="BJ15" s="29">
        <v>2.6209913000755103</v>
      </c>
      <c r="BK15" s="29">
        <v>2.5508243653592384</v>
      </c>
      <c r="BL15" s="29">
        <v>1.8558584956984783</v>
      </c>
      <c r="BM15" s="29">
        <v>1.5639754285734226</v>
      </c>
      <c r="BN15" s="29">
        <v>1.3513009218796734</v>
      </c>
      <c r="BO15" s="29">
        <v>1.4205936467530793</v>
      </c>
      <c r="BP15" s="29">
        <v>1.4894386488463074</v>
      </c>
      <c r="BQ15" s="29">
        <v>1.7277371256423153</v>
      </c>
      <c r="BR15" s="29">
        <v>1.4148761557912373</v>
      </c>
      <c r="BS15" s="29">
        <v>1.4324917549247496</v>
      </c>
      <c r="BT15" s="29">
        <v>1.402592266371939</v>
      </c>
      <c r="BU15" s="29">
        <v>2.1098779808459334</v>
      </c>
    </row>
    <row r="16" spans="1:73" ht="20.25" customHeight="1" x14ac:dyDescent="0.15">
      <c r="A16" s="18" t="s">
        <v>14</v>
      </c>
      <c r="B16" s="29">
        <v>5.5387902000856837</v>
      </c>
      <c r="C16" s="29">
        <v>3.9561078122569939</v>
      </c>
      <c r="D16" s="29">
        <v>3.75679387751343</v>
      </c>
      <c r="E16" s="29">
        <v>5.2521476543552383</v>
      </c>
      <c r="F16" s="29">
        <v>4.2238258128185517</v>
      </c>
      <c r="G16" s="29">
        <v>5.0723595401811519</v>
      </c>
      <c r="H16" s="29">
        <v>7.466425619359744</v>
      </c>
      <c r="I16" s="29">
        <v>3.8560402230327875</v>
      </c>
      <c r="J16" s="29">
        <v>3.3726088898878159</v>
      </c>
      <c r="K16" s="29">
        <v>3.6047576847199254</v>
      </c>
      <c r="L16" s="29">
        <v>2.8118377012801603</v>
      </c>
      <c r="M16" s="29">
        <v>1.4863955431940437</v>
      </c>
      <c r="N16" s="29">
        <v>5.3559335082669435</v>
      </c>
      <c r="O16" s="29">
        <v>4.578419220711111</v>
      </c>
      <c r="P16" s="29">
        <v>2.1424531249075849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1.1630781849848778E-2</v>
      </c>
      <c r="X16" s="29">
        <v>0.13988256254588055</v>
      </c>
      <c r="Y16" s="29">
        <v>0.39899343316792646</v>
      </c>
      <c r="Z16" s="29">
        <v>1.7120273701146014</v>
      </c>
      <c r="AA16" s="29">
        <v>1.8446256209099323</v>
      </c>
      <c r="AB16" s="29">
        <v>1.947540456710475</v>
      </c>
      <c r="AC16" s="29">
        <v>2.1491476490827637</v>
      </c>
      <c r="AD16" s="29">
        <v>1.2912666376869573</v>
      </c>
      <c r="AE16" s="29">
        <v>8.0500469379312906E-2</v>
      </c>
      <c r="AF16" s="29">
        <v>3.014339958426798</v>
      </c>
      <c r="AG16" s="29">
        <v>2.3783427246106004</v>
      </c>
      <c r="AH16" s="29">
        <v>1.9902391587127806</v>
      </c>
      <c r="AI16" s="29">
        <v>1.923407093730535</v>
      </c>
      <c r="AJ16" s="29">
        <v>2.4197960079711862</v>
      </c>
      <c r="AK16" s="29">
        <v>2.3383480971072319</v>
      </c>
      <c r="AL16" s="29">
        <v>4.2135944517805299</v>
      </c>
      <c r="AM16" s="29">
        <v>3.3216851644673868</v>
      </c>
      <c r="AN16" s="29">
        <v>3.2578674719841687</v>
      </c>
      <c r="AO16" s="29">
        <v>2.7690306869841472</v>
      </c>
      <c r="AP16" s="29">
        <v>3.5514512542728909</v>
      </c>
      <c r="AQ16" s="29">
        <v>3.9167043326385582</v>
      </c>
      <c r="AR16" s="29">
        <v>6.8236961221935442</v>
      </c>
      <c r="AS16" s="29">
        <v>3.0649248294630569</v>
      </c>
      <c r="AT16" s="29">
        <v>2.3219255725425354</v>
      </c>
      <c r="AU16" s="29">
        <v>2.0970888850466789</v>
      </c>
      <c r="AV16" s="29">
        <v>1.9571721357695138</v>
      </c>
      <c r="AW16" s="29">
        <v>1.4548872463580866</v>
      </c>
      <c r="AX16" s="29">
        <v>4.3272190297185658</v>
      </c>
      <c r="AY16" s="29">
        <v>3.460626751212962</v>
      </c>
      <c r="AZ16" s="29">
        <v>2.7411914430992472</v>
      </c>
      <c r="BA16" s="29">
        <v>3.1410338155788815</v>
      </c>
      <c r="BB16" s="29">
        <v>3.9378438717598927</v>
      </c>
      <c r="BC16" s="29">
        <v>3.1940655413295596</v>
      </c>
      <c r="BD16" s="29">
        <v>5.5409189832897559</v>
      </c>
      <c r="BE16" s="29">
        <v>3.5449131627392836</v>
      </c>
      <c r="BF16" s="29">
        <v>3.5765060572249858</v>
      </c>
      <c r="BG16" s="29">
        <v>1.8453918051144169</v>
      </c>
      <c r="BH16" s="29">
        <v>2.0800499402895136</v>
      </c>
      <c r="BI16" s="29">
        <v>1.6711269962454862</v>
      </c>
      <c r="BJ16" s="29">
        <v>3.6977878641374327</v>
      </c>
      <c r="BK16" s="29">
        <v>3.3696036294633211</v>
      </c>
      <c r="BL16" s="29">
        <v>3.412655042663427</v>
      </c>
      <c r="BM16" s="29">
        <v>2.3566086296031017</v>
      </c>
      <c r="BN16" s="29">
        <v>2.6270584185768442</v>
      </c>
      <c r="BO16" s="29">
        <v>4.7314782217381932</v>
      </c>
      <c r="BP16" s="29">
        <v>5.767076160912497</v>
      </c>
      <c r="BQ16" s="29">
        <v>3.8742349745638829</v>
      </c>
      <c r="BR16" s="29">
        <v>2.4177281392118779</v>
      </c>
      <c r="BS16" s="29">
        <v>2.1321761616643364</v>
      </c>
      <c r="BT16" s="29">
        <v>2.9853850071248265</v>
      </c>
      <c r="BU16" s="29">
        <v>1.956147244944421</v>
      </c>
    </row>
    <row r="17" spans="1:73" ht="20.25" customHeight="1" x14ac:dyDescent="0.15">
      <c r="A17" s="18" t="s">
        <v>20</v>
      </c>
      <c r="B17" s="29">
        <v>7.1468055109082771</v>
      </c>
      <c r="C17" s="29">
        <v>7.785204485749575</v>
      </c>
      <c r="D17" s="29">
        <v>7.5593613328129692</v>
      </c>
      <c r="E17" s="29">
        <v>7.9652188630302376</v>
      </c>
      <c r="F17" s="29">
        <v>7.8969229918183128</v>
      </c>
      <c r="G17" s="29">
        <v>7.9205381556721379</v>
      </c>
      <c r="H17" s="29">
        <v>6.6699267626850789</v>
      </c>
      <c r="I17" s="29">
        <v>8.5414418722537917</v>
      </c>
      <c r="J17" s="29">
        <v>9.3135918026973137</v>
      </c>
      <c r="K17" s="29">
        <v>9.8535098934809167</v>
      </c>
      <c r="L17" s="29">
        <v>8.5768082657426739</v>
      </c>
      <c r="M17" s="29">
        <v>7.8394656441431998</v>
      </c>
      <c r="N17" s="29">
        <v>8.0782586594966066</v>
      </c>
      <c r="O17" s="29">
        <v>7.7935015490473516</v>
      </c>
      <c r="P17" s="29">
        <v>13.245282004632219</v>
      </c>
      <c r="Q17" s="29">
        <v>81.238612295510364</v>
      </c>
      <c r="R17" s="29">
        <v>51.890702940850254</v>
      </c>
      <c r="S17" s="29">
        <v>10.454294174286954</v>
      </c>
      <c r="T17" s="29">
        <v>9.1908060637724951</v>
      </c>
      <c r="U17" s="29">
        <v>9.6848590753857593</v>
      </c>
      <c r="V17" s="29">
        <v>10.215948033457952</v>
      </c>
      <c r="W17" s="29">
        <v>11.350791263378976</v>
      </c>
      <c r="X17" s="29">
        <v>8.6370003820413039</v>
      </c>
      <c r="Y17" s="29">
        <v>7.8276956531987008</v>
      </c>
      <c r="Z17" s="29">
        <v>7.9297071306587776</v>
      </c>
      <c r="AA17" s="29">
        <v>8.105056855420063</v>
      </c>
      <c r="AB17" s="29">
        <v>7.6883275130897069</v>
      </c>
      <c r="AC17" s="29">
        <v>7.7969456158337804</v>
      </c>
      <c r="AD17" s="29">
        <v>8.5648673180590098</v>
      </c>
      <c r="AE17" s="29">
        <v>9.1783202113132329</v>
      </c>
      <c r="AF17" s="29">
        <v>6.9339000012946128</v>
      </c>
      <c r="AG17" s="29">
        <v>7.7110168200687292</v>
      </c>
      <c r="AH17" s="29">
        <v>8.3438784781321917</v>
      </c>
      <c r="AI17" s="29">
        <v>8.3171128386365858</v>
      </c>
      <c r="AJ17" s="29">
        <v>6.6947342760391866</v>
      </c>
      <c r="AK17" s="29">
        <v>7.5991847129546111</v>
      </c>
      <c r="AL17" s="29">
        <v>7.132707529397031</v>
      </c>
      <c r="AM17" s="29">
        <v>7.3050252601618615</v>
      </c>
      <c r="AN17" s="29">
        <v>7.317289808232232</v>
      </c>
      <c r="AO17" s="29">
        <v>6.6839380386589449</v>
      </c>
      <c r="AP17" s="29">
        <v>6.5834741257137539</v>
      </c>
      <c r="AQ17" s="29">
        <v>7.0711359896926282</v>
      </c>
      <c r="AR17" s="29">
        <v>5.5492389663607851</v>
      </c>
      <c r="AS17" s="29">
        <v>7.7732860419633578</v>
      </c>
      <c r="AT17" s="29">
        <v>8.2272255223426782</v>
      </c>
      <c r="AU17" s="29">
        <v>9.1650244060084685</v>
      </c>
      <c r="AV17" s="29">
        <v>7.0270278482427919</v>
      </c>
      <c r="AW17" s="29">
        <v>7.2554645364813419</v>
      </c>
      <c r="AX17" s="29">
        <v>6.8385513756280156</v>
      </c>
      <c r="AY17" s="29">
        <v>6.8604424663788439</v>
      </c>
      <c r="AZ17" s="29">
        <v>7.4347933081733801</v>
      </c>
      <c r="BA17" s="29">
        <v>7.1614423896158685</v>
      </c>
      <c r="BB17" s="29">
        <v>6.0461526915477748</v>
      </c>
      <c r="BC17" s="29">
        <v>7.3476316355068736</v>
      </c>
      <c r="BD17" s="29">
        <v>6.8664270368779672</v>
      </c>
      <c r="BE17" s="29">
        <v>8.0888712736933197</v>
      </c>
      <c r="BF17" s="29">
        <v>7.793026166914931</v>
      </c>
      <c r="BG17" s="29">
        <v>8.4690560627561844</v>
      </c>
      <c r="BH17" s="29">
        <v>7.2500090405497177</v>
      </c>
      <c r="BI17" s="29">
        <v>8.8834827991764289</v>
      </c>
      <c r="BJ17" s="29">
        <v>8.7315222159744508</v>
      </c>
      <c r="BK17" s="29">
        <v>8.7681813392079526</v>
      </c>
      <c r="BL17" s="29">
        <v>9.6658021392285942</v>
      </c>
      <c r="BM17" s="29">
        <v>9.7099417487593076</v>
      </c>
      <c r="BN17" s="29">
        <v>8.0033914237036416</v>
      </c>
      <c r="BO17" s="29">
        <v>9.6689225039271047</v>
      </c>
      <c r="BP17" s="29">
        <v>8.3614441433202025</v>
      </c>
      <c r="BQ17" s="29">
        <v>9.4996560146259732</v>
      </c>
      <c r="BR17" s="29">
        <v>10.309099902429454</v>
      </c>
      <c r="BS17" s="29">
        <v>12.015221392440626</v>
      </c>
      <c r="BT17" s="29">
        <v>8.6440973936627969</v>
      </c>
      <c r="BU17" s="29">
        <v>9.7203580625139097</v>
      </c>
    </row>
    <row r="18" spans="1:73" ht="20.25" customHeight="1" x14ac:dyDescent="0.15">
      <c r="A18" s="18" t="s">
        <v>16</v>
      </c>
      <c r="B18" s="29">
        <v>3.9435118366498134</v>
      </c>
      <c r="C18" s="29">
        <v>4.0905524032984424</v>
      </c>
      <c r="D18" s="29">
        <v>3.7095432990006714</v>
      </c>
      <c r="E18" s="29">
        <v>3.4213805284603396</v>
      </c>
      <c r="F18" s="29">
        <v>3.0250796868641272</v>
      </c>
      <c r="G18" s="29">
        <v>3.0205010302945365</v>
      </c>
      <c r="H18" s="29">
        <v>3.1179656024612705</v>
      </c>
      <c r="I18" s="29">
        <v>3.557538153810464</v>
      </c>
      <c r="J18" s="29">
        <v>3.6703114237861261</v>
      </c>
      <c r="K18" s="29">
        <v>3.8513736451882901</v>
      </c>
      <c r="L18" s="29">
        <v>3.6208749666065394</v>
      </c>
      <c r="M18" s="29">
        <v>3.605713635898891</v>
      </c>
      <c r="N18" s="29">
        <v>4.0483339004249235</v>
      </c>
      <c r="O18" s="29">
        <v>3.9772491849704528</v>
      </c>
      <c r="P18" s="29">
        <v>4.3098220027919147</v>
      </c>
      <c r="Q18" s="29">
        <v>3.47234224756953</v>
      </c>
      <c r="R18" s="29">
        <v>4.9452350469256485</v>
      </c>
      <c r="S18" s="29">
        <v>3.5172808900641139</v>
      </c>
      <c r="T18" s="29">
        <v>3.3286057446043</v>
      </c>
      <c r="U18" s="29">
        <v>3.6013847946210715</v>
      </c>
      <c r="V18" s="29">
        <v>3.8066705634301221</v>
      </c>
      <c r="W18" s="29">
        <v>4.1207804221563382</v>
      </c>
      <c r="X18" s="29">
        <v>3.7911147075632061</v>
      </c>
      <c r="Y18" s="29">
        <v>3.5370700339882015</v>
      </c>
      <c r="Z18" s="29">
        <v>4.0403200848551775</v>
      </c>
      <c r="AA18" s="29">
        <v>4.1128132518777711</v>
      </c>
      <c r="AB18" s="29">
        <v>3.4921761175769706</v>
      </c>
      <c r="AC18" s="29">
        <v>4.3620780563237922</v>
      </c>
      <c r="AD18" s="29">
        <v>4.0712787312315664</v>
      </c>
      <c r="AE18" s="29">
        <v>3.4789265766370452</v>
      </c>
      <c r="AF18" s="29">
        <v>3.1936118222109378</v>
      </c>
      <c r="AG18" s="29">
        <v>3.3908551928649633</v>
      </c>
      <c r="AH18" s="29">
        <v>3.4590723491804534</v>
      </c>
      <c r="AI18" s="29">
        <v>3.7491727751129957</v>
      </c>
      <c r="AJ18" s="29">
        <v>3.6236697648549359</v>
      </c>
      <c r="AK18" s="29">
        <v>3.5973381560978095</v>
      </c>
      <c r="AL18" s="29">
        <v>3.9503784989072304</v>
      </c>
      <c r="AM18" s="29">
        <v>3.9199046164603577</v>
      </c>
      <c r="AN18" s="29">
        <v>3.4171954099070962</v>
      </c>
      <c r="AO18" s="29">
        <v>2.9864629595945091</v>
      </c>
      <c r="AP18" s="29">
        <v>2.8629060031531339</v>
      </c>
      <c r="AQ18" s="29">
        <v>2.7195118731884298</v>
      </c>
      <c r="AR18" s="29">
        <v>3.4439913903470996</v>
      </c>
      <c r="AS18" s="29">
        <v>3.2847519206282731</v>
      </c>
      <c r="AT18" s="29">
        <v>3.3758343992840065</v>
      </c>
      <c r="AU18" s="29">
        <v>3.4865365227388647</v>
      </c>
      <c r="AV18" s="29">
        <v>3.2104497813822186</v>
      </c>
      <c r="AW18" s="29">
        <v>3.4633243336812587</v>
      </c>
      <c r="AX18" s="29">
        <v>3.4875245314132814</v>
      </c>
      <c r="AY18" s="29">
        <v>3.3625849823407687</v>
      </c>
      <c r="AZ18" s="29">
        <v>3.4209968338189243</v>
      </c>
      <c r="BA18" s="29">
        <v>2.7726367888111456</v>
      </c>
      <c r="BB18" s="29">
        <v>2.7227660653494512</v>
      </c>
      <c r="BC18" s="29">
        <v>2.7705037511850201</v>
      </c>
      <c r="BD18" s="29">
        <v>3.3471310544423529</v>
      </c>
      <c r="BE18" s="29">
        <v>3.4428555745071918</v>
      </c>
      <c r="BF18" s="29">
        <v>3.3983712273282154</v>
      </c>
      <c r="BG18" s="29">
        <v>3.5501700373248521</v>
      </c>
      <c r="BH18" s="29">
        <v>3.446391431657537</v>
      </c>
      <c r="BI18" s="29">
        <v>3.1795597145749745</v>
      </c>
      <c r="BJ18" s="29">
        <v>3.6457599331927382</v>
      </c>
      <c r="BK18" s="29">
        <v>3.447481188487405</v>
      </c>
      <c r="BL18" s="29">
        <v>2.9411359787849962</v>
      </c>
      <c r="BM18" s="29">
        <v>2.5407727921938896</v>
      </c>
      <c r="BN18" s="29">
        <v>2.3531745617107731</v>
      </c>
      <c r="BO18" s="29">
        <v>2.4109890438244994</v>
      </c>
      <c r="BP18" s="29">
        <v>2.7459119473267601</v>
      </c>
      <c r="BQ18" s="29">
        <v>2.7749807575580174</v>
      </c>
      <c r="BR18" s="29">
        <v>2.9861561703541741</v>
      </c>
      <c r="BS18" s="29">
        <v>3.162898232043069</v>
      </c>
      <c r="BT18" s="29">
        <v>3.2517377891080308</v>
      </c>
      <c r="BU18" s="29">
        <v>3.3010595927550375</v>
      </c>
    </row>
    <row r="19" spans="1:73" x14ac:dyDescent="0.15">
      <c r="BQ19" s="8"/>
    </row>
    <row r="20" spans="1:73" x14ac:dyDescent="0.15">
      <c r="A20" s="1" t="s">
        <v>17</v>
      </c>
      <c r="BQ20" s="8"/>
    </row>
    <row r="109" spans="4:4" x14ac:dyDescent="0.15">
      <c r="D109" s="1" t="e">
        <f>(+C109/C108-1)*100</f>
        <v>#DIV/0!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Índice</vt:lpstr>
      <vt:lpstr>índice ventas totales corriente</vt:lpstr>
      <vt:lpstr>índice ventas totales constante</vt:lpstr>
      <vt:lpstr>ventas corrientes por rubros</vt:lpstr>
      <vt:lpstr>ventas constantes por rubro </vt:lpstr>
      <vt:lpstr>participación rubros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d25759944</dc:creator>
  <cp:lastModifiedBy>pc</cp:lastModifiedBy>
  <cp:lastPrinted>2017-11-23T15:31:32Z</cp:lastPrinted>
  <dcterms:created xsi:type="dcterms:W3CDTF">2012-01-26T17:34:00Z</dcterms:created>
  <dcterms:modified xsi:type="dcterms:W3CDTF">2025-02-05T17:17:26Z</dcterms:modified>
</cp:coreProperties>
</file>